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z\Desktop\wwwwwwwwwwww\"/>
    </mc:Choice>
  </mc:AlternateContent>
  <bookViews>
    <workbookView xWindow="0" yWindow="0" windowWidth="28800" windowHeight="13680" tabRatio="890"/>
  </bookViews>
  <sheets>
    <sheet name="Reguły kontrolne" sheetId="63" r:id="rId1"/>
    <sheet name="ZESTAWIENIE FORMULARZY KK" sheetId="1" r:id="rId2"/>
    <sheet name="DO01" sheetId="32" r:id="rId3"/>
    <sheet name="BA01" sheetId="2" r:id="rId4"/>
    <sheet name="BP01A" sheetId="34" r:id="rId5"/>
    <sheet name="RZS01A" sheetId="3" r:id="rId6"/>
    <sheet name="PAF01" sheetId="13" r:id="rId7"/>
    <sheet name="AF01" sheetId="6" r:id="rId8"/>
    <sheet name="KPiPN01" sheetId="28" r:id="rId9"/>
    <sheet name="PW01" sheetId="8" r:id="rId10"/>
    <sheet name="PW02" sheetId="38" r:id="rId11"/>
    <sheet name="KPiPN02" sheetId="9" r:id="rId12"/>
    <sheet name="ZF01" sheetId="15" r:id="rId13"/>
    <sheet name="ZF02" sheetId="14" r:id="rId14"/>
    <sheet name="ZF03" sheetId="11" r:id="rId15"/>
    <sheet name="ZF04" sheetId="49" r:id="rId16"/>
    <sheet name="ZEPW01" sheetId="10" r:id="rId17"/>
    <sheet name="FS01A" sheetId="16" r:id="rId18"/>
    <sheet name="FS02A" sheetId="41" r:id="rId19"/>
    <sheet name="FS03" sheetId="53" r:id="rId20"/>
    <sheet name="FS04" sheetId="54" r:id="rId21"/>
    <sheet name="FS05" sheetId="55" r:id="rId22"/>
    <sheet name="FS06" sheetId="56" r:id="rId23"/>
    <sheet name="ZW01" sheetId="29" r:id="rId24"/>
    <sheet name="ZW02" sheetId="47" r:id="rId25"/>
    <sheet name="ZW03" sheetId="31" r:id="rId26"/>
    <sheet name="NTP02" sheetId="48" r:id="rId27"/>
    <sheet name="RPL01" sheetId="62" r:id="rId28"/>
    <sheet name="RPL02" sheetId="61" r:id="rId29"/>
    <sheet name="LBA01" sheetId="60" r:id="rId30"/>
    <sheet name="RO01" sheetId="59" r:id="rId31"/>
    <sheet name="FKI01" sheetId="58" r:id="rId32"/>
  </sheets>
  <definedNames>
    <definedName name="AF01.1._A">'AF01'!$D$6</definedName>
    <definedName name="AF01.1._B">'AF01'!$E$6</definedName>
    <definedName name="AF01.1._C">'AF01'!$F$6</definedName>
    <definedName name="AF01.1._D">'AF01'!$G$6</definedName>
    <definedName name="AF01.1._E">'AF01'!$H$6</definedName>
    <definedName name="AF01.2._A">'AF01'!$D$7</definedName>
    <definedName name="AF01.2._B">'AF01'!$E$7</definedName>
    <definedName name="AF01.2._C">'AF01'!$F$7</definedName>
    <definedName name="AF01.2._D">'AF01'!$G$7</definedName>
    <definedName name="AF01.2._E">'AF01'!$H$7</definedName>
    <definedName name="AF01.2.1._A">'AF01'!$D$8</definedName>
    <definedName name="AF01.2.1._B">'AF01'!$E$8</definedName>
    <definedName name="AF01.2.1._C">'AF01'!$F$8</definedName>
    <definedName name="AF01.2.1._D">'AF01'!$G$8</definedName>
    <definedName name="AF01.2.1._E">'AF01'!$H$8</definedName>
    <definedName name="AF01.2.2._A">'AF01'!$D$9</definedName>
    <definedName name="AF01.2.2._B">'AF01'!$E$9</definedName>
    <definedName name="AF01.2.2._C">'AF01'!$F$9</definedName>
    <definedName name="AF01.2.2._D">'AF01'!$G$9</definedName>
    <definedName name="AF01.2.2._E">'AF01'!$H$9</definedName>
    <definedName name="AF01.2.3._A">'AF01'!$D$10</definedName>
    <definedName name="AF01.2.3._B">'AF01'!$E$10</definedName>
    <definedName name="AF01.2.3._C">'AF01'!$F$10</definedName>
    <definedName name="AF01.2.3._D">'AF01'!$G$10</definedName>
    <definedName name="AF01.2.3._E">'AF01'!$H$10</definedName>
    <definedName name="AF01.2.4._A">'AF01'!$D$11</definedName>
    <definedName name="AF01.2.4._B">'AF01'!$E$11</definedName>
    <definedName name="AF01.2.4._C">'AF01'!$F$11</definedName>
    <definedName name="AF01.2.4._D">'AF01'!$G$11</definedName>
    <definedName name="AF01.2.4._E">'AF01'!$H$11</definedName>
    <definedName name="AF01.3._A">'AF01'!$D$12</definedName>
    <definedName name="AF01.3._B">'AF01'!$E$12</definedName>
    <definedName name="AF01.3._C">'AF01'!$F$12</definedName>
    <definedName name="AF01.3._D">'AF01'!$G$12</definedName>
    <definedName name="AF01.3._E">'AF01'!$H$12</definedName>
    <definedName name="AF01.3.1._A">'AF01'!$D$13</definedName>
    <definedName name="AF01.3.1._B">'AF01'!$E$13</definedName>
    <definedName name="AF01.3.1._C">'AF01'!$F$13</definedName>
    <definedName name="AF01.3.1._D">'AF01'!$G$13</definedName>
    <definedName name="AF01.3.1._E">'AF01'!$H$13</definedName>
    <definedName name="AF01.3.2._A">'AF01'!$D$14</definedName>
    <definedName name="AF01.3.2._B">'AF01'!$E$14</definedName>
    <definedName name="AF01.3.2._C">'AF01'!$F$14</definedName>
    <definedName name="AF01.3.2._D">'AF01'!$G$14</definedName>
    <definedName name="AF01.3.2._E">'AF01'!$H$14</definedName>
    <definedName name="AF01.3.3._A">'AF01'!$D$15</definedName>
    <definedName name="AF01.3.3._B">'AF01'!$E$15</definedName>
    <definedName name="AF01.3.3._C">'AF01'!$F$15</definedName>
    <definedName name="AF01.3.3._D">'AF01'!$G$15</definedName>
    <definedName name="AF01.3.3._E">'AF01'!$H$15</definedName>
    <definedName name="AF01.3.4._A">'AF01'!$D$16</definedName>
    <definedName name="AF01.3.4._B">'AF01'!$E$16</definedName>
    <definedName name="AF01.3.4._C">'AF01'!$F$16</definedName>
    <definedName name="AF01.3.4._D">'AF01'!$G$16</definedName>
    <definedName name="AF01.3.4._E">'AF01'!$H$16</definedName>
    <definedName name="AF01.3.4.1._A">'AF01'!$D$17</definedName>
    <definedName name="AF01.3.4.1._B">'AF01'!$E$17</definedName>
    <definedName name="AF01.3.4.1._C">'AF01'!$F$17</definedName>
    <definedName name="AF01.3.4.1._D">'AF01'!$G$17</definedName>
    <definedName name="AF01.3.4.1._E">'AF01'!$H$17</definedName>
    <definedName name="AF01.3.5._A">'AF01'!$D$18</definedName>
    <definedName name="AF01.3.5._B">'AF01'!$E$18</definedName>
    <definedName name="AF01.3.5._C">'AF01'!$F$18</definedName>
    <definedName name="AF01.3.5._D">'AF01'!$G$18</definedName>
    <definedName name="AF01.3.5._E">'AF01'!$H$18</definedName>
    <definedName name="AF01.3.6._A">'AF01'!$D$19</definedName>
    <definedName name="AF01.3.6._B">'AF01'!$E$19</definedName>
    <definedName name="AF01.3.6._C">'AF01'!$F$19</definedName>
    <definedName name="AF01.3.6._D">'AF01'!$G$19</definedName>
    <definedName name="AF01.3.6._E">'AF01'!$H$19</definedName>
    <definedName name="AF01.4._A">'AF01'!$D$20</definedName>
    <definedName name="AF01.4._B">'AF01'!$E$20</definedName>
    <definedName name="AF01.4._C">'AF01'!$F$20</definedName>
    <definedName name="AF01.4._D">'AF01'!$G$20</definedName>
    <definedName name="AF01.4._E">'AF01'!$H$20</definedName>
    <definedName name="AF01.4.1._A">'AF01'!$D$21</definedName>
    <definedName name="AF01.4.1._B">'AF01'!$E$21</definedName>
    <definedName name="AF01.4.1._C">'AF01'!$F$21</definedName>
    <definedName name="AF01.4.1._D">'AF01'!$G$21</definedName>
    <definedName name="AF01.4.1._E">'AF01'!$H$21</definedName>
    <definedName name="AF01.4.2._A">'AF01'!$D$22</definedName>
    <definedName name="AF01.4.2._B">'AF01'!$E$22</definedName>
    <definedName name="AF01.4.2._C">'AF01'!$F$22</definedName>
    <definedName name="AF01.4.2._D">'AF01'!$G$22</definedName>
    <definedName name="AF01.4.2._E">'AF01'!$H$22</definedName>
    <definedName name="AF01.4.3._A">'AF01'!$D$23</definedName>
    <definedName name="AF01.4.3._B">'AF01'!$E$23</definedName>
    <definedName name="AF01.4.3._C">'AF01'!$F$23</definedName>
    <definedName name="AF01.4.3._D">'AF01'!$G$23</definedName>
    <definedName name="AF01.4.3._E">'AF01'!$H$23</definedName>
    <definedName name="AF01.4.3.1._A">'AF01'!$D$24</definedName>
    <definedName name="AF01.4.3.1._B">'AF01'!$E$24</definedName>
    <definedName name="AF01.4.3.1._C">'AF01'!$F$24</definedName>
    <definedName name="AF01.4.3.1._D">'AF01'!$G$24</definedName>
    <definedName name="AF01.4.3.1._E">'AF01'!$H$24</definedName>
    <definedName name="AF01.4.4._A">'AF01'!$D$25</definedName>
    <definedName name="AF01.4.4._B">'AF01'!$E$25</definedName>
    <definedName name="AF01.4.4._C">'AF01'!$F$25</definedName>
    <definedName name="AF01.4.4._D">'AF01'!$G$25</definedName>
    <definedName name="AF01.4.4._E">'AF01'!$H$25</definedName>
    <definedName name="AF01.4.5._A">'AF01'!$D$26</definedName>
    <definedName name="AF01.4.5._B">'AF01'!$E$26</definedName>
    <definedName name="AF01.4.5._C">'AF01'!$F$26</definedName>
    <definedName name="AF01.4.5._D">'AF01'!$G$26</definedName>
    <definedName name="AF01.4.5._E">'AF01'!$H$26</definedName>
    <definedName name="AF01.5._A">'AF01'!$D$27</definedName>
    <definedName name="AF01.5._B">'AF01'!$E$27</definedName>
    <definedName name="AF01.5._C">'AF01'!$F$27</definedName>
    <definedName name="AF01.5._D">'AF01'!$G$27</definedName>
    <definedName name="AF01.5._E">'AF01'!$H$27</definedName>
    <definedName name="BA01.1._A">'BA01'!$D$6</definedName>
    <definedName name="BA01.1.1._A">'BA01'!$D$7</definedName>
    <definedName name="BA01.1.2._A">'BA01'!$D$8</definedName>
    <definedName name="BA01.1.3._A">'BA01'!$D$9</definedName>
    <definedName name="BA01.10._A">'BA01'!$D$31</definedName>
    <definedName name="BA01.11._A">'BA01'!$D$32</definedName>
    <definedName name="BA01.12._A">'BA01'!$D$33</definedName>
    <definedName name="BA01.2._A">'BA01'!$D$10</definedName>
    <definedName name="BA01.2.1._A">'BA01'!$D$11</definedName>
    <definedName name="BA01.2.2._A">'BA01'!$D$12</definedName>
    <definedName name="BA01.2.3._A">'BA01'!$D$13</definedName>
    <definedName name="BA01.2.4._A">'BA01'!$D$14</definedName>
    <definedName name="BA01.3._A">'BA01'!$D$15</definedName>
    <definedName name="BA01.3.1._A">'BA01'!$D$16</definedName>
    <definedName name="BA01.3.2._A">'BA01'!$D$17</definedName>
    <definedName name="BA01.3.3._A">'BA01'!$D$18</definedName>
    <definedName name="BA01.4._A">'BA01'!$D$19</definedName>
    <definedName name="BA01.4.1._A">'BA01'!$D$20</definedName>
    <definedName name="BA01.4.2._A">'BA01'!$D$21</definedName>
    <definedName name="BA01.5._A">'BA01'!$D$22</definedName>
    <definedName name="BA01.5.1._A">'BA01'!$D$23</definedName>
    <definedName name="BA01.5.2._A">'BA01'!$D$24</definedName>
    <definedName name="BA01.6._A">'BA01'!$D$25</definedName>
    <definedName name="BA01.7._A">'BA01'!$D$26</definedName>
    <definedName name="BA01.8._A">'BA01'!$D$27</definedName>
    <definedName name="BA01.9._A">'BA01'!$D$28</definedName>
    <definedName name="BA01.9.1._A">'BA01'!$D$29</definedName>
    <definedName name="BA01.9.2._A">'BA01'!$D$30</definedName>
    <definedName name="BP01A.1._A">BP01A!$D$6</definedName>
    <definedName name="BP01A.1.1._A">BP01A!$D$7</definedName>
    <definedName name="BP01A.1.1.1._A">BP01A!$D$8</definedName>
    <definedName name="BP01A.1.1.2._A">BP01A!$D$9</definedName>
    <definedName name="BP01A.1.1.3._A">BP01A!$D$10</definedName>
    <definedName name="BP01A.1.2._A">BP01A!$D$11</definedName>
    <definedName name="BP01A.1.2.1._A">BP01A!$D$12</definedName>
    <definedName name="BP01A.1.2.2._A">BP01A!$D$13</definedName>
    <definedName name="BP01A.1.2.3._A">BP01A!$D$14</definedName>
    <definedName name="BP01A.10._A">BP01A!$D$32</definedName>
    <definedName name="BP01A.10.1._A">BP01A!$D$33</definedName>
    <definedName name="BP01A.10.2._A">BP01A!$D$34</definedName>
    <definedName name="BP01A.11._A">BP01A!$D$35</definedName>
    <definedName name="BP01A.12._A">BP01A!$D$36</definedName>
    <definedName name="BP01A.13._A">BP01A!$D$37</definedName>
    <definedName name="BP01A.2._A">BP01A!$D$15</definedName>
    <definedName name="BP01A.2.1._A">BP01A!$D$16</definedName>
    <definedName name="BP01A.2.2._A">BP01A!$D$17</definedName>
    <definedName name="BP01A.2.3._A">BP01A!$D$18</definedName>
    <definedName name="BP01A.3._A">BP01A!$D$19</definedName>
    <definedName name="BP01A.3.1._A">BP01A!$D$20</definedName>
    <definedName name="BP01A.3.2._A">BP01A!$D$21</definedName>
    <definedName name="BP01A.4._A">BP01A!$D$22</definedName>
    <definedName name="BP01A.5._A">BP01A!$D$23</definedName>
    <definedName name="BP01A.5.1._A">BP01A!$D$24</definedName>
    <definedName name="BP01A.5.2._A">BP01A!$D$25</definedName>
    <definedName name="BP01A.5.3._A">BP01A!$D$26</definedName>
    <definedName name="BP01A.5.4._A">BP01A!$D$27</definedName>
    <definedName name="BP01A.6._A">BP01A!$D$28</definedName>
    <definedName name="BP01A.7._A">BP01A!$D$29</definedName>
    <definedName name="BP01A.8._A">BP01A!$D$30</definedName>
    <definedName name="BP01A.9._A">BP01A!$D$31</definedName>
    <definedName name="DO01.1._A">'DO01'!$D$6</definedName>
    <definedName name="DO01.10._A">'DO01'!$D$17</definedName>
    <definedName name="DO01.11.1._A">'DO01'!$D$19</definedName>
    <definedName name="DO01.11.2._A">'DO01'!$D$20</definedName>
    <definedName name="DO01.11.3._A">'DO01'!$D$21</definedName>
    <definedName name="DO01.11.4._A">'DO01'!$D$22</definedName>
    <definedName name="DO01.11.5._A">'DO01'!$D$23</definedName>
    <definedName name="DO01.12.1._A">'DO01'!$D$25</definedName>
    <definedName name="DO01.12.2._A">'DO01'!$D$26</definedName>
    <definedName name="DO01.12.3._A">'DO01'!$D$27</definedName>
    <definedName name="DO01.13.1._A">'DO01'!$D$29</definedName>
    <definedName name="DO01.13.2._A">'DO01'!$D$30</definedName>
    <definedName name="DO01.13.3._A">'DO01'!$D$31</definedName>
    <definedName name="DO01.14._A">'DO01'!$D$32</definedName>
    <definedName name="DO01.15._A">'DO01'!$D$33</definedName>
    <definedName name="DO01.2._A">'DO01'!$D$7</definedName>
    <definedName name="DO01.3._A">'DO01'!$D$8</definedName>
    <definedName name="DO01.4._A">'DO01'!$D$9</definedName>
    <definedName name="DO01.5._A">'DO01'!$D$10</definedName>
    <definedName name="DO01.5.1._A">'DO01'!$D$11</definedName>
    <definedName name="DO01.6._A">'DO01'!$D$12</definedName>
    <definedName name="DO01.6.1._A">'DO01'!$D$13</definedName>
    <definedName name="DO01.7._A">'DO01'!$D$14</definedName>
    <definedName name="DO01.8._A">'DO01'!$D$15</definedName>
    <definedName name="DO01.9._A">'DO01'!$D$16</definedName>
    <definedName name="FKI01.1._A">'FKI01'!$D$6</definedName>
    <definedName name="FKI01.1.1._A">'FKI01'!$D$7</definedName>
    <definedName name="FKI01.1.2._A">'FKI01'!$D$8</definedName>
    <definedName name="FKI01.1.3._A">'FKI01'!$D$9</definedName>
    <definedName name="FKI01.1.4._A">'FKI01'!$D$10</definedName>
    <definedName name="FKI01.2._A">'FKI01'!$D$11</definedName>
    <definedName name="FKI01.2.1._A">'FKI01'!$D$12</definedName>
    <definedName name="FKI01.2.2._A">'FKI01'!$D$13</definedName>
    <definedName name="FKI01.2.3._A">'FKI01'!$D$14</definedName>
    <definedName name="FS01A.1._A">FS01A!$D$6</definedName>
    <definedName name="FS01A.1._B">FS01A!$E$6</definedName>
    <definedName name="FS01A.1._C">FS01A!$F$6</definedName>
    <definedName name="FS01A.1._D">FS01A!$G$6</definedName>
    <definedName name="FS01A.1._E">FS01A!$H$6</definedName>
    <definedName name="FS01A.1.1._A">FS01A!$D$7</definedName>
    <definedName name="FS01A.1.1._B">FS01A!$E$7</definedName>
    <definedName name="FS01A.1.1._C">FS01A!$F$7</definedName>
    <definedName name="FS01A.1.1._D">FS01A!$G$7</definedName>
    <definedName name="FS01A.1.1._E">FS01A!$H$7</definedName>
    <definedName name="FS01A.1.2._A">FS01A!$D$8</definedName>
    <definedName name="FS01A.1.2._D">FS01A!$G$8</definedName>
    <definedName name="FS01A.1.2._E">FS01A!$H$8</definedName>
    <definedName name="FS01A.1.3._C">FS01A!$F$9</definedName>
    <definedName name="FS01A.1.3._D">FS01A!$G$9</definedName>
    <definedName name="FS01A.1.3._E">FS01A!$H$9</definedName>
    <definedName name="FS01A.1.4._A">FS01A!$D$10</definedName>
    <definedName name="FS01A.1.4._B">FS01A!$E$10</definedName>
    <definedName name="FS01A.1.4._C">FS01A!$F$10</definedName>
    <definedName name="FS01A.1.4._D">FS01A!$G$10</definedName>
    <definedName name="FS01A.1.4._E">FS01A!$H$10</definedName>
    <definedName name="FS01A.1.5._A">FS01A!$D$11</definedName>
    <definedName name="FS01A.1.5._B">FS01A!$E$11</definedName>
    <definedName name="FS01A.1.5._C">FS01A!$F$11</definedName>
    <definedName name="FS01A.1.5._D">FS01A!$G$11</definedName>
    <definedName name="FS01A.1.5._E">FS01A!$H$11</definedName>
    <definedName name="FS01A.1.6._A">FS01A!$D$12</definedName>
    <definedName name="FS01A.1.6._B">FS01A!$E$12</definedName>
    <definedName name="FS01A.1.6._C">FS01A!$F$12</definedName>
    <definedName name="FS01A.1.6._D">FS01A!$G$12</definedName>
    <definedName name="FS01A.1.6._E">FS01A!$H$12</definedName>
    <definedName name="FS01A.1.7._A">FS01A!$D$13</definedName>
    <definedName name="FS01A.1.7._B">FS01A!$E$13</definedName>
    <definedName name="FS01A.1.7._C">FS01A!$F$13</definedName>
    <definedName name="FS01A.1.7._D">FS01A!$G$13</definedName>
    <definedName name="FS01A.1.7._E">FS01A!$H$13</definedName>
    <definedName name="FS01A.2._A">FS01A!$D$14</definedName>
    <definedName name="FS01A.2._B">FS01A!$E$14</definedName>
    <definedName name="FS01A.2._C">FS01A!$F$14</definedName>
    <definedName name="FS01A.2._D">FS01A!$G$14</definedName>
    <definedName name="FS01A.2._E">FS01A!$H$14</definedName>
    <definedName name="FS02A.1._A">FS02A!$D$6</definedName>
    <definedName name="FS02A.1._B">FS02A!$E$6</definedName>
    <definedName name="FS02A.1._C">FS02A!$F$6</definedName>
    <definedName name="FS02A.2._A">FS02A!$D$7</definedName>
    <definedName name="FS02A.2._B">FS02A!$E$7</definedName>
    <definedName name="FS02A.2._C">FS02A!$F$7</definedName>
    <definedName name="FS02A.2.1._A">FS02A!$D$8</definedName>
    <definedName name="FS02A.2.1._B">FS02A!$E$8</definedName>
    <definedName name="FS02A.2.1._C">FS02A!$F$8</definedName>
    <definedName name="FS02A.2.2._A">FS02A!$D$9</definedName>
    <definedName name="FS02A.2.2._B">FS02A!$E$9</definedName>
    <definedName name="FS02A.2.2._C">FS02A!$F$9</definedName>
    <definedName name="FS02A.2.3._A">FS02A!$D$10</definedName>
    <definedName name="FS02A.2.3._B">FS02A!$E$10</definedName>
    <definedName name="FS02A.2.3._C">FS02A!$F$10</definedName>
    <definedName name="FS02A.2.4._A">FS02A!$D$11</definedName>
    <definedName name="FS02A.2.4._B">FS02A!$E$11</definedName>
    <definedName name="FS02A.2.4._C">FS02A!$F$11</definedName>
    <definedName name="FS02A.2.5._A">FS02A!$D$12</definedName>
    <definedName name="FS02A.2.5._B">FS02A!$E$12</definedName>
    <definedName name="FS02A.2.5._C">FS02A!$F$12</definedName>
    <definedName name="FS02A.2.6._A">FS02A!$D$13</definedName>
    <definedName name="FS02A.2.6._B">FS02A!$E$13</definedName>
    <definedName name="FS02A.2.6._C">FS02A!$F$13</definedName>
    <definedName name="FS02A.2.7._A">FS02A!$D$14</definedName>
    <definedName name="FS02A.2.7._B">FS02A!$E$14</definedName>
    <definedName name="FS02A.2.7._C">FS02A!$F$14</definedName>
    <definedName name="FS02A.2.8._A">FS02A!$D$15</definedName>
    <definedName name="FS02A.2.8._B">FS02A!$E$15</definedName>
    <definedName name="FS02A.2.8._C">FS02A!$F$15</definedName>
    <definedName name="FS02A.3._A">FS02A!$D$16</definedName>
    <definedName name="FS02A.3._B">FS02A!$E$16</definedName>
    <definedName name="FS02A.3._C">FS02A!$F$16</definedName>
    <definedName name="FS03.1.1._0">'FS03'!$C$8</definedName>
    <definedName name="FS03.1.1._A">'FS03'!$D$8</definedName>
    <definedName name="FS03.1.1._B">'FS03'!$E$8</definedName>
    <definedName name="FS03.1.1._C">'FS03'!$F$8</definedName>
    <definedName name="FS03.1.1._D">'FS03'!$G$8</definedName>
    <definedName name="FS03.1.1._E">'FS03'!$H$8</definedName>
    <definedName name="FS03.1.1._F">'FS03'!$I$8</definedName>
    <definedName name="FS03.1.10._0">'FS03'!$C$17</definedName>
    <definedName name="FS03.1.10._A">'FS03'!$D$17</definedName>
    <definedName name="FS03.1.10._B">'FS03'!$E$17</definedName>
    <definedName name="FS03.1.10._C">'FS03'!$F$17</definedName>
    <definedName name="FS03.1.10._D">'FS03'!$G$17</definedName>
    <definedName name="FS03.1.10._E">'FS03'!$H$17</definedName>
    <definedName name="FS03.1.10._F">'FS03'!$I$17</definedName>
    <definedName name="FS03.1.11._0">'FS03'!$C$18</definedName>
    <definedName name="FS03.1.11._A">'FS03'!$D$18</definedName>
    <definedName name="FS03.1.11._B">'FS03'!$E$18</definedName>
    <definedName name="FS03.1.11._C">'FS03'!$F$18</definedName>
    <definedName name="FS03.1.11._D">'FS03'!$G$18</definedName>
    <definedName name="FS03.1.11._E">'FS03'!$H$18</definedName>
    <definedName name="FS03.1.11._F">'FS03'!$I$18</definedName>
    <definedName name="FS03.1.12._0">'FS03'!$C$19</definedName>
    <definedName name="FS03.1.12._A">'FS03'!$D$19</definedName>
    <definedName name="FS03.1.12._B">'FS03'!$E$19</definedName>
    <definedName name="FS03.1.12._C">'FS03'!$F$19</definedName>
    <definedName name="FS03.1.12._D">'FS03'!$G$19</definedName>
    <definedName name="FS03.1.12._E">'FS03'!$H$19</definedName>
    <definedName name="FS03.1.12._F">'FS03'!$I$19</definedName>
    <definedName name="FS03.1.13._0">'FS03'!$C$20</definedName>
    <definedName name="FS03.1.13._A">'FS03'!$D$20</definedName>
    <definedName name="FS03.1.13._B">'FS03'!$E$20</definedName>
    <definedName name="FS03.1.13._C">'FS03'!$F$20</definedName>
    <definedName name="FS03.1.13._D">'FS03'!$G$20</definedName>
    <definedName name="FS03.1.13._E">'FS03'!$H$20</definedName>
    <definedName name="FS03.1.13._F">'FS03'!$I$20</definedName>
    <definedName name="FS03.1.14._0">'FS03'!$C$21</definedName>
    <definedName name="FS03.1.14._A">'FS03'!$D$21</definedName>
    <definedName name="FS03.1.14._B">'FS03'!$E$21</definedName>
    <definedName name="FS03.1.14._C">'FS03'!$F$21</definedName>
    <definedName name="FS03.1.14._D">'FS03'!$G$21</definedName>
    <definedName name="FS03.1.14._E">'FS03'!$H$21</definedName>
    <definedName name="FS03.1.14._F">'FS03'!$I$21</definedName>
    <definedName name="FS03.1.15._0">'FS03'!$C$22</definedName>
    <definedName name="FS03.1.15._A">'FS03'!$D$22</definedName>
    <definedName name="FS03.1.15._B">'FS03'!$E$22</definedName>
    <definedName name="FS03.1.15._C">'FS03'!$F$22</definedName>
    <definedName name="FS03.1.15._D">'FS03'!$G$22</definedName>
    <definedName name="FS03.1.15._E">'FS03'!$H$22</definedName>
    <definedName name="FS03.1.15._F">'FS03'!$I$22</definedName>
    <definedName name="FS03.1.16._0">'FS03'!$C$23</definedName>
    <definedName name="FS03.1.16._A">'FS03'!$D$23</definedName>
    <definedName name="FS03.1.16._B">'FS03'!$E$23</definedName>
    <definedName name="FS03.1.16._C">'FS03'!$F$23</definedName>
    <definedName name="FS03.1.16._D">'FS03'!$G$23</definedName>
    <definedName name="FS03.1.16._E">'FS03'!$H$23</definedName>
    <definedName name="FS03.1.16._F">'FS03'!$I$23</definedName>
    <definedName name="FS03.1.17._0">'FS03'!$C$24</definedName>
    <definedName name="FS03.1.17._A">'FS03'!$D$24</definedName>
    <definedName name="FS03.1.17._B">'FS03'!$E$24</definedName>
    <definedName name="FS03.1.17._C">'FS03'!$F$24</definedName>
    <definedName name="FS03.1.17._D">'FS03'!$G$24</definedName>
    <definedName name="FS03.1.17._E">'FS03'!$H$24</definedName>
    <definedName name="FS03.1.17._F">'FS03'!$I$24</definedName>
    <definedName name="FS03.1.18._0">'FS03'!$C$25</definedName>
    <definedName name="FS03.1.18._A">'FS03'!$D$25</definedName>
    <definedName name="FS03.1.18._B">'FS03'!$E$25</definedName>
    <definedName name="FS03.1.18._C">'FS03'!$F$25</definedName>
    <definedName name="FS03.1.18._D">'FS03'!$G$25</definedName>
    <definedName name="FS03.1.18._E">'FS03'!$H$25</definedName>
    <definedName name="FS03.1.18._F">'FS03'!$I$25</definedName>
    <definedName name="FS03.1.19._0">'FS03'!$C$26</definedName>
    <definedName name="FS03.1.19._A">'FS03'!$D$26</definedName>
    <definedName name="FS03.1.19._B">'FS03'!$E$26</definedName>
    <definedName name="FS03.1.19._C">'FS03'!$F$26</definedName>
    <definedName name="FS03.1.19._D">'FS03'!$G$26</definedName>
    <definedName name="FS03.1.19._E">'FS03'!$H$26</definedName>
    <definedName name="FS03.1.19._F">'FS03'!$I$26</definedName>
    <definedName name="FS03.1.2._0">'FS03'!$C$9</definedName>
    <definedName name="FS03.1.2._A">'FS03'!$D$9</definedName>
    <definedName name="FS03.1.2._B">'FS03'!$E$9</definedName>
    <definedName name="FS03.1.2._C">'FS03'!$F$9</definedName>
    <definedName name="FS03.1.2._D">'FS03'!$G$9</definedName>
    <definedName name="FS03.1.2._E">'FS03'!$H$9</definedName>
    <definedName name="FS03.1.2._F">'FS03'!$I$9</definedName>
    <definedName name="FS03.1.20._0">'FS03'!$C$27</definedName>
    <definedName name="FS03.1.20._A">'FS03'!$D$27</definedName>
    <definedName name="FS03.1.20._B">'FS03'!$E$27</definedName>
    <definedName name="FS03.1.20._C">'FS03'!$F$27</definedName>
    <definedName name="FS03.1.20._D">'FS03'!$G$27</definedName>
    <definedName name="FS03.1.20._E">'FS03'!$H$27</definedName>
    <definedName name="FS03.1.20._F">'FS03'!$I$27</definedName>
    <definedName name="FS03.1.21._0">'FS03'!$C$28</definedName>
    <definedName name="FS03.1.21._A">'FS03'!$D$28</definedName>
    <definedName name="FS03.1.21._B">'FS03'!$E$28</definedName>
    <definedName name="FS03.1.21._C">'FS03'!$F$28</definedName>
    <definedName name="FS03.1.21._D">'FS03'!$G$28</definedName>
    <definedName name="FS03.1.21._E">'FS03'!$H$28</definedName>
    <definedName name="FS03.1.21._F">'FS03'!$I$28</definedName>
    <definedName name="FS03.1.22._0">'FS03'!$C$29</definedName>
    <definedName name="FS03.1.22._A">'FS03'!$D$29</definedName>
    <definedName name="FS03.1.22._B">'FS03'!$E$29</definedName>
    <definedName name="FS03.1.22._C">'FS03'!$F$29</definedName>
    <definedName name="FS03.1.22._D">'FS03'!$G$29</definedName>
    <definedName name="FS03.1.22._E">'FS03'!$H$29</definedName>
    <definedName name="FS03.1.22._F">'FS03'!$I$29</definedName>
    <definedName name="FS03.1.23._0">'FS03'!$C$30</definedName>
    <definedName name="FS03.1.23._A">'FS03'!$D$30</definedName>
    <definedName name="FS03.1.23._B">'FS03'!$E$30</definedName>
    <definedName name="FS03.1.23._C">'FS03'!$F$30</definedName>
    <definedName name="FS03.1.23._D">'FS03'!$G$30</definedName>
    <definedName name="FS03.1.23._E">'FS03'!$H$30</definedName>
    <definedName name="FS03.1.23._F">'FS03'!$I$30</definedName>
    <definedName name="FS03.1.24._0">'FS03'!$C$31</definedName>
    <definedName name="FS03.1.24._A">'FS03'!$D$31</definedName>
    <definedName name="FS03.1.24._B">'FS03'!$E$31</definedName>
    <definedName name="FS03.1.24._C">'FS03'!$F$31</definedName>
    <definedName name="FS03.1.24._D">'FS03'!$G$31</definedName>
    <definedName name="FS03.1.24._E">'FS03'!$H$31</definedName>
    <definedName name="FS03.1.24._F">'FS03'!$I$31</definedName>
    <definedName name="FS03.1.25._0">'FS03'!$C$32</definedName>
    <definedName name="FS03.1.25._A">'FS03'!$D$32</definedName>
    <definedName name="FS03.1.25._B">'FS03'!$E$32</definedName>
    <definedName name="FS03.1.25._C">'FS03'!$F$32</definedName>
    <definedName name="FS03.1.25._D">'FS03'!$G$32</definedName>
    <definedName name="FS03.1.25._E">'FS03'!$H$32</definedName>
    <definedName name="FS03.1.25._F">'FS03'!$I$32</definedName>
    <definedName name="FS03.1.26._0">'FS03'!$C$33</definedName>
    <definedName name="FS03.1.26._A">'FS03'!$D$33</definedName>
    <definedName name="FS03.1.26._B">'FS03'!$E$33</definedName>
    <definedName name="FS03.1.26._C">'FS03'!$F$33</definedName>
    <definedName name="FS03.1.26._D">'FS03'!$G$33</definedName>
    <definedName name="FS03.1.26._E">'FS03'!$H$33</definedName>
    <definedName name="FS03.1.26._F">'FS03'!$I$33</definedName>
    <definedName name="FS03.1.27._0">'FS03'!$C$34</definedName>
    <definedName name="FS03.1.27._A">'FS03'!$D$34</definedName>
    <definedName name="FS03.1.27._B">'FS03'!$E$34</definedName>
    <definedName name="FS03.1.27._C">'FS03'!$F$34</definedName>
    <definedName name="FS03.1.27._D">'FS03'!$G$34</definedName>
    <definedName name="FS03.1.27._E">'FS03'!$H$34</definedName>
    <definedName name="FS03.1.27._F">'FS03'!$I$34</definedName>
    <definedName name="FS03.1.28._0">'FS03'!$C$35</definedName>
    <definedName name="FS03.1.28._A">'FS03'!$D$35</definedName>
    <definedName name="FS03.1.28._B">'FS03'!$E$35</definedName>
    <definedName name="FS03.1.28._C">'FS03'!$F$35</definedName>
    <definedName name="FS03.1.28._D">'FS03'!$G$35</definedName>
    <definedName name="FS03.1.28._E">'FS03'!$H$35</definedName>
    <definedName name="FS03.1.28._F">'FS03'!$I$35</definedName>
    <definedName name="FS03.1.29._0">'FS03'!$C$36</definedName>
    <definedName name="FS03.1.29._A">'FS03'!$D$36</definedName>
    <definedName name="FS03.1.29._B">'FS03'!$E$36</definedName>
    <definedName name="FS03.1.29._C">'FS03'!$F$36</definedName>
    <definedName name="FS03.1.29._D">'FS03'!$G$36</definedName>
    <definedName name="FS03.1.29._E">'FS03'!$H$36</definedName>
    <definedName name="FS03.1.29._F">'FS03'!$I$36</definedName>
    <definedName name="FS03.1.3._0">'FS03'!$C$10</definedName>
    <definedName name="FS03.1.3._A">'FS03'!$D$10</definedName>
    <definedName name="FS03.1.3._B">'FS03'!$E$10</definedName>
    <definedName name="FS03.1.3._C">'FS03'!$F$10</definedName>
    <definedName name="FS03.1.3._D">'FS03'!$G$10</definedName>
    <definedName name="FS03.1.3._E">'FS03'!$H$10</definedName>
    <definedName name="FS03.1.3._F">'FS03'!$I$10</definedName>
    <definedName name="FS03.1.30._0">'FS03'!$C$37</definedName>
    <definedName name="FS03.1.30._A">'FS03'!$D$37</definedName>
    <definedName name="FS03.1.30._B">'FS03'!$E$37</definedName>
    <definedName name="FS03.1.30._C">'FS03'!$F$37</definedName>
    <definedName name="FS03.1.30._D">'FS03'!$G$37</definedName>
    <definedName name="FS03.1.30._E">'FS03'!$H$37</definedName>
    <definedName name="FS03.1.30._F">'FS03'!$I$37</definedName>
    <definedName name="FS03.1.31._0">'FS03'!$C$38</definedName>
    <definedName name="FS03.1.31._A">'FS03'!$D$38</definedName>
    <definedName name="FS03.1.31._B">'FS03'!$E$38</definedName>
    <definedName name="FS03.1.31._C">'FS03'!$F$38</definedName>
    <definedName name="FS03.1.31._D">'FS03'!$G$38</definedName>
    <definedName name="FS03.1.31._E">'FS03'!$H$38</definedName>
    <definedName name="FS03.1.31._F">'FS03'!$I$38</definedName>
    <definedName name="FS03.1.32._0">'FS03'!$C$39</definedName>
    <definedName name="FS03.1.32._A">'FS03'!$D$39</definedName>
    <definedName name="FS03.1.32._B">'FS03'!$E$39</definedName>
    <definedName name="FS03.1.32._C">'FS03'!$F$39</definedName>
    <definedName name="FS03.1.32._D">'FS03'!$G$39</definedName>
    <definedName name="FS03.1.32._E">'FS03'!$H$39</definedName>
    <definedName name="FS03.1.32._F">'FS03'!$I$39</definedName>
    <definedName name="FS03.1.33._0">'FS03'!$C$40</definedName>
    <definedName name="FS03.1.33._A">'FS03'!$D$40</definedName>
    <definedName name="FS03.1.33._B">'FS03'!$E$40</definedName>
    <definedName name="FS03.1.33._C">'FS03'!$F$40</definedName>
    <definedName name="FS03.1.33._D">'FS03'!$G$40</definedName>
    <definedName name="FS03.1.33._E">'FS03'!$H$40</definedName>
    <definedName name="FS03.1.33._F">'FS03'!$I$40</definedName>
    <definedName name="FS03.1.34._0">'FS03'!$C$41</definedName>
    <definedName name="FS03.1.34._A">'FS03'!$D$41</definedName>
    <definedName name="FS03.1.34._B">'FS03'!$E$41</definedName>
    <definedName name="FS03.1.34._C">'FS03'!$F$41</definedName>
    <definedName name="FS03.1.34._D">'FS03'!$G$41</definedName>
    <definedName name="FS03.1.34._E">'FS03'!$H$41</definedName>
    <definedName name="FS03.1.34._F">'FS03'!$I$41</definedName>
    <definedName name="FS03.1.35._0">'FS03'!$C$42</definedName>
    <definedName name="FS03.1.35._A">'FS03'!$D$42</definedName>
    <definedName name="FS03.1.35._B">'FS03'!$E$42</definedName>
    <definedName name="FS03.1.35._C">'FS03'!$F$42</definedName>
    <definedName name="FS03.1.35._D">'FS03'!$G$42</definedName>
    <definedName name="FS03.1.35._E">'FS03'!$H$42</definedName>
    <definedName name="FS03.1.35._F">'FS03'!$I$42</definedName>
    <definedName name="FS03.1.36._0">'FS03'!$C$43</definedName>
    <definedName name="FS03.1.36._A">'FS03'!$D$43</definedName>
    <definedName name="FS03.1.36._B">'FS03'!$E$43</definedName>
    <definedName name="FS03.1.36._C">'FS03'!$F$43</definedName>
    <definedName name="FS03.1.36._D">'FS03'!$G$43</definedName>
    <definedName name="FS03.1.36._E">'FS03'!$H$43</definedName>
    <definedName name="FS03.1.36._F">'FS03'!$I$43</definedName>
    <definedName name="FS03.1.37._0">'FS03'!$C$44</definedName>
    <definedName name="FS03.1.37._A">'FS03'!$D$44</definedName>
    <definedName name="FS03.1.37._B">'FS03'!$E$44</definedName>
    <definedName name="FS03.1.37._C">'FS03'!$F$44</definedName>
    <definedName name="FS03.1.37._D">'FS03'!$G$44</definedName>
    <definedName name="FS03.1.37._E">'FS03'!$H$44</definedName>
    <definedName name="FS03.1.37._F">'FS03'!$I$44</definedName>
    <definedName name="FS03.1.38._0">'FS03'!$C$45</definedName>
    <definedName name="FS03.1.38._A">'FS03'!$D$45</definedName>
    <definedName name="FS03.1.38._B">'FS03'!$E$45</definedName>
    <definedName name="FS03.1.38._C">'FS03'!$F$45</definedName>
    <definedName name="FS03.1.38._D">'FS03'!$G$45</definedName>
    <definedName name="FS03.1.38._E">'FS03'!$H$45</definedName>
    <definedName name="FS03.1.38._F">'FS03'!$I$45</definedName>
    <definedName name="FS03.1.39._0">'FS03'!$C$46</definedName>
    <definedName name="FS03.1.39._A">'FS03'!$D$46</definedName>
    <definedName name="FS03.1.39._B">'FS03'!$E$46</definedName>
    <definedName name="FS03.1.39._C">'FS03'!$F$46</definedName>
    <definedName name="FS03.1.39._D">'FS03'!$G$46</definedName>
    <definedName name="FS03.1.39._E">'FS03'!$H$46</definedName>
    <definedName name="FS03.1.39._F">'FS03'!$I$46</definedName>
    <definedName name="FS03.1.4._0">'FS03'!$C$11</definedName>
    <definedName name="FS03.1.4._A">'FS03'!$D$11</definedName>
    <definedName name="FS03.1.4._B">'FS03'!$E$11</definedName>
    <definedName name="FS03.1.4._C">'FS03'!$F$11</definedName>
    <definedName name="FS03.1.4._D">'FS03'!$G$11</definedName>
    <definedName name="FS03.1.4._E">'FS03'!$H$11</definedName>
    <definedName name="FS03.1.4._F">'FS03'!$I$11</definedName>
    <definedName name="FS03.1.40._0">'FS03'!$C$47</definedName>
    <definedName name="FS03.1.40._A">'FS03'!$D$47</definedName>
    <definedName name="FS03.1.40._B">'FS03'!$E$47</definedName>
    <definedName name="FS03.1.40._C">'FS03'!$F$47</definedName>
    <definedName name="FS03.1.40._D">'FS03'!$G$47</definedName>
    <definedName name="FS03.1.40._E">'FS03'!$H$47</definedName>
    <definedName name="FS03.1.40._F">'FS03'!$I$47</definedName>
    <definedName name="FS03.1.41._0">'FS03'!$C$48</definedName>
    <definedName name="FS03.1.41._A">'FS03'!$D$48</definedName>
    <definedName name="FS03.1.41._B">'FS03'!$E$48</definedName>
    <definedName name="FS03.1.41._C">'FS03'!$F$48</definedName>
    <definedName name="FS03.1.41._D">'FS03'!$G$48</definedName>
    <definedName name="FS03.1.41._E">'FS03'!$H$48</definedName>
    <definedName name="FS03.1.41._F">'FS03'!$I$48</definedName>
    <definedName name="FS03.1.42._0">'FS03'!$C$49</definedName>
    <definedName name="FS03.1.42._A">'FS03'!$D$49</definedName>
    <definedName name="FS03.1.42._B">'FS03'!$E$49</definedName>
    <definedName name="FS03.1.42._C">'FS03'!$F$49</definedName>
    <definedName name="FS03.1.42._D">'FS03'!$G$49</definedName>
    <definedName name="FS03.1.42._E">'FS03'!$H$49</definedName>
    <definedName name="FS03.1.42._F">'FS03'!$I$49</definedName>
    <definedName name="FS03.1.43._0">'FS03'!$C$50</definedName>
    <definedName name="FS03.1.43._A">'FS03'!$D$50</definedName>
    <definedName name="FS03.1.43._B">'FS03'!$E$50</definedName>
    <definedName name="FS03.1.43._C">'FS03'!$F$50</definedName>
    <definedName name="FS03.1.43._D">'FS03'!$G$50</definedName>
    <definedName name="FS03.1.43._E">'FS03'!$H$50</definedName>
    <definedName name="FS03.1.43._F">'FS03'!$I$50</definedName>
    <definedName name="FS03.1.44._0">'FS03'!$C$51</definedName>
    <definedName name="FS03.1.44._A">'FS03'!$D$51</definedName>
    <definedName name="FS03.1.44._B">'FS03'!$E$51</definedName>
    <definedName name="FS03.1.44._C">'FS03'!$F$51</definedName>
    <definedName name="FS03.1.44._D">'FS03'!$G$51</definedName>
    <definedName name="FS03.1.44._E">'FS03'!$H$51</definedName>
    <definedName name="FS03.1.44._F">'FS03'!$I$51</definedName>
    <definedName name="FS03.1.45._0">'FS03'!$C$52</definedName>
    <definedName name="FS03.1.45._A">'FS03'!$D$52</definedName>
    <definedName name="FS03.1.45._B">'FS03'!$E$52</definedName>
    <definedName name="FS03.1.45._C">'FS03'!$F$52</definedName>
    <definedName name="FS03.1.45._D">'FS03'!$G$52</definedName>
    <definedName name="FS03.1.45._E">'FS03'!$H$52</definedName>
    <definedName name="FS03.1.45._F">'FS03'!$I$52</definedName>
    <definedName name="FS03.1.46._0">'FS03'!$C$53</definedName>
    <definedName name="FS03.1.46._A">'FS03'!$D$53</definedName>
    <definedName name="FS03.1.46._B">'FS03'!$E$53</definedName>
    <definedName name="FS03.1.46._C">'FS03'!$F$53</definedName>
    <definedName name="FS03.1.46._D">'FS03'!$G$53</definedName>
    <definedName name="FS03.1.46._E">'FS03'!$H$53</definedName>
    <definedName name="FS03.1.46._F">'FS03'!$I$53</definedName>
    <definedName name="FS03.1.47._0">'FS03'!$C$54</definedName>
    <definedName name="FS03.1.47._A">'FS03'!$D$54</definedName>
    <definedName name="FS03.1.47._B">'FS03'!$E$54</definedName>
    <definedName name="FS03.1.47._C">'FS03'!$F$54</definedName>
    <definedName name="FS03.1.47._D">'FS03'!$G$54</definedName>
    <definedName name="FS03.1.47._E">'FS03'!$H$54</definedName>
    <definedName name="FS03.1.47._F">'FS03'!$I$54</definedName>
    <definedName name="FS03.1.48._0">'FS03'!$C$55</definedName>
    <definedName name="FS03.1.48._A">'FS03'!$D$55</definedName>
    <definedName name="FS03.1.48._B">'FS03'!$E$55</definedName>
    <definedName name="FS03.1.48._C">'FS03'!$F$55</definedName>
    <definedName name="FS03.1.48._D">'FS03'!$G$55</definedName>
    <definedName name="FS03.1.48._E">'FS03'!$H$55</definedName>
    <definedName name="FS03.1.48._F">'FS03'!$I$55</definedName>
    <definedName name="FS03.1.49._0">'FS03'!$C$56</definedName>
    <definedName name="FS03.1.49._A">'FS03'!$D$56</definedName>
    <definedName name="FS03.1.49._B">'FS03'!$E$56</definedName>
    <definedName name="FS03.1.49._C">'FS03'!$F$56</definedName>
    <definedName name="FS03.1.49._D">'FS03'!$G$56</definedName>
    <definedName name="FS03.1.49._E">'FS03'!$H$56</definedName>
    <definedName name="FS03.1.49._F">'FS03'!$I$56</definedName>
    <definedName name="FS03.1.5._0">'FS03'!$C$12</definedName>
    <definedName name="FS03.1.5._A">'FS03'!$D$12</definedName>
    <definedName name="FS03.1.5._B">'FS03'!$E$12</definedName>
    <definedName name="FS03.1.5._C">'FS03'!$F$12</definedName>
    <definedName name="FS03.1.5._D">'FS03'!$G$12</definedName>
    <definedName name="FS03.1.5._E">'FS03'!$H$12</definedName>
    <definedName name="FS03.1.5._F">'FS03'!$I$12</definedName>
    <definedName name="FS03.1.50._0">'FS03'!$C$57</definedName>
    <definedName name="FS03.1.50._A">'FS03'!$D$57</definedName>
    <definedName name="FS03.1.50._B">'FS03'!$E$57</definedName>
    <definedName name="FS03.1.50._C">'FS03'!$F$57</definedName>
    <definedName name="FS03.1.50._D">'FS03'!$G$57</definedName>
    <definedName name="FS03.1.50._E">'FS03'!$H$57</definedName>
    <definedName name="FS03.1.50._F">'FS03'!$I$57</definedName>
    <definedName name="FS03.1.6._0">'FS03'!$C$13</definedName>
    <definedName name="FS03.1.6._A">'FS03'!$D$13</definedName>
    <definedName name="FS03.1.6._B">'FS03'!$E$13</definedName>
    <definedName name="FS03.1.6._C">'FS03'!$F$13</definedName>
    <definedName name="FS03.1.6._D">'FS03'!$G$13</definedName>
    <definedName name="FS03.1.6._E">'FS03'!$H$13</definedName>
    <definedName name="FS03.1.6._F">'FS03'!$I$13</definedName>
    <definedName name="FS03.1.7._0">'FS03'!$C$14</definedName>
    <definedName name="FS03.1.7._A">'FS03'!$D$14</definedName>
    <definedName name="FS03.1.7._B">'FS03'!$E$14</definedName>
    <definedName name="FS03.1.7._C">'FS03'!$F$14</definedName>
    <definedName name="FS03.1.7._D">'FS03'!$G$14</definedName>
    <definedName name="FS03.1.7._E">'FS03'!$H$14</definedName>
    <definedName name="FS03.1.7._F">'FS03'!$I$14</definedName>
    <definedName name="FS03.1.8._0">'FS03'!$C$15</definedName>
    <definedName name="FS03.1.8._A">'FS03'!$D$15</definedName>
    <definedName name="FS03.1.8._B">'FS03'!$E$15</definedName>
    <definedName name="FS03.1.8._C">'FS03'!$F$15</definedName>
    <definedName name="FS03.1.8._D">'FS03'!$G$15</definedName>
    <definedName name="FS03.1.8._E">'FS03'!$H$15</definedName>
    <definedName name="FS03.1.8._F">'FS03'!$I$15</definedName>
    <definedName name="FS03.1.9._0">'FS03'!$C$16</definedName>
    <definedName name="FS03.1.9._A">'FS03'!$D$16</definedName>
    <definedName name="FS03.1.9._B">'FS03'!$E$16</definedName>
    <definedName name="FS03.1.9._C">'FS03'!$F$16</definedName>
    <definedName name="FS03.1.9._D">'FS03'!$G$16</definedName>
    <definedName name="FS03.1.9._E">'FS03'!$H$16</definedName>
    <definedName name="FS03.1.9._F">'FS03'!$I$16</definedName>
    <definedName name="FS03.2._A">'FS03'!$D$58</definedName>
    <definedName name="FS03.2._B">'FS03'!$E$58</definedName>
    <definedName name="FS03.2._C">'FS03'!$F$58</definedName>
    <definedName name="FS03.2._D">'FS03'!$G$58</definedName>
    <definedName name="FS03.2._E">'FS03'!$H$58</definedName>
    <definedName name="FS03.2._F">'FS03'!$I$58</definedName>
    <definedName name="FS04.1._A">'FS04'!$D$6</definedName>
    <definedName name="FS04.1.1._A">'FS04'!$D$7</definedName>
    <definedName name="FS04.1.2._A">'FS04'!$D$8</definedName>
    <definedName name="FS04.1.3._A">'FS04'!$D$9</definedName>
    <definedName name="FS04.1.4._A">'FS04'!$D$10</definedName>
    <definedName name="FS05.1._0">'FS05'!$C$7</definedName>
    <definedName name="FS05.1._B">'FS05'!$D$7</definedName>
    <definedName name="FS05.1._C">'FS05'!$E$7</definedName>
    <definedName name="FS05.1._D">'FS05'!$F$7</definedName>
    <definedName name="FS05.1._E">'FS05'!$G$7</definedName>
    <definedName name="FS05.1._I">'FS05'!$H$7</definedName>
    <definedName name="FS05.1._J">'FS05'!$I$7</definedName>
    <definedName name="FS05.1._K">'FS05'!$J$7</definedName>
    <definedName name="FS05.1._L">'FS05'!$K$7</definedName>
    <definedName name="FS05.1._M">'FS05'!$L$7</definedName>
    <definedName name="FS05.1._N">'FS05'!$M$7</definedName>
    <definedName name="FS05.1._O">'FS05'!$N$7</definedName>
    <definedName name="FS05.1._P">'FS05'!$O$7</definedName>
    <definedName name="FS05.1._R">'FS05'!$P$7</definedName>
    <definedName name="FS05.1._S">'FS05'!$Q$7</definedName>
    <definedName name="FS05.1._T">'FS05'!$R$7</definedName>
    <definedName name="FS05.10._0">'FS05'!$C$16</definedName>
    <definedName name="FS05.10._B">'FS05'!$D$16</definedName>
    <definedName name="FS05.10._C">'FS05'!$E$16</definedName>
    <definedName name="FS05.10._D">'FS05'!$F$16</definedName>
    <definedName name="FS05.10._E">'FS05'!$G$16</definedName>
    <definedName name="FS05.10._I">'FS05'!$H$16</definedName>
    <definedName name="FS05.10._J">'FS05'!$I$16</definedName>
    <definedName name="FS05.10._K">'FS05'!$J$16</definedName>
    <definedName name="FS05.10._L">'FS05'!$K$16</definedName>
    <definedName name="FS05.10._M">'FS05'!$L$16</definedName>
    <definedName name="FS05.10._N">'FS05'!$M$16</definedName>
    <definedName name="FS05.10._O">'FS05'!$N$16</definedName>
    <definedName name="FS05.10._P">'FS05'!$O$16</definedName>
    <definedName name="FS05.10._R">'FS05'!$P$16</definedName>
    <definedName name="FS05.10._S">'FS05'!$Q$16</definedName>
    <definedName name="FS05.10._T">'FS05'!$R$16</definedName>
    <definedName name="FS05.11._0">'FS05'!$C$17</definedName>
    <definedName name="FS05.11._B">'FS05'!$D$17</definedName>
    <definedName name="FS05.11._C">'FS05'!$E$17</definedName>
    <definedName name="FS05.11._D">'FS05'!$F$17</definedName>
    <definedName name="FS05.11._E">'FS05'!$G$17</definedName>
    <definedName name="FS05.11._I">'FS05'!$H$17</definedName>
    <definedName name="FS05.11._J">'FS05'!$I$17</definedName>
    <definedName name="FS05.11._K">'FS05'!$J$17</definedName>
    <definedName name="FS05.11._L">'FS05'!$K$17</definedName>
    <definedName name="FS05.11._M">'FS05'!$L$17</definedName>
    <definedName name="FS05.11._N">'FS05'!$M$17</definedName>
    <definedName name="FS05.11._O">'FS05'!$N$17</definedName>
    <definedName name="FS05.11._P">'FS05'!$O$17</definedName>
    <definedName name="FS05.11._R">'FS05'!$P$17</definedName>
    <definedName name="FS05.11._S">'FS05'!$Q$17</definedName>
    <definedName name="FS05.11._T">'FS05'!$R$17</definedName>
    <definedName name="FS05.12._0">'FS05'!$C$18</definedName>
    <definedName name="FS05.12._B">'FS05'!$D$18</definedName>
    <definedName name="FS05.12._C">'FS05'!$E$18</definedName>
    <definedName name="FS05.12._D">'FS05'!$F$18</definedName>
    <definedName name="FS05.12._E">'FS05'!$G$18</definedName>
    <definedName name="FS05.12._I">'FS05'!$H$18</definedName>
    <definedName name="FS05.12._J">'FS05'!$I$18</definedName>
    <definedName name="FS05.12._K">'FS05'!$J$18</definedName>
    <definedName name="FS05.12._L">'FS05'!$K$18</definedName>
    <definedName name="FS05.12._M">'FS05'!$L$18</definedName>
    <definedName name="FS05.12._N">'FS05'!$M$18</definedName>
    <definedName name="FS05.12._O">'FS05'!$N$18</definedName>
    <definedName name="FS05.12._P">'FS05'!$O$18</definedName>
    <definedName name="FS05.12._R">'FS05'!$P$18</definedName>
    <definedName name="FS05.12._S">'FS05'!$Q$18</definedName>
    <definedName name="FS05.12._T">'FS05'!$R$18</definedName>
    <definedName name="FS05.13._0">'FS05'!$C$19</definedName>
    <definedName name="FS05.13._B">'FS05'!$D$19</definedName>
    <definedName name="FS05.13._C">'FS05'!$E$19</definedName>
    <definedName name="FS05.13._D">'FS05'!$F$19</definedName>
    <definedName name="FS05.13._E">'FS05'!$G$19</definedName>
    <definedName name="FS05.13._I">'FS05'!$H$19</definedName>
    <definedName name="FS05.13._J">'FS05'!$I$19</definedName>
    <definedName name="FS05.13._K">'FS05'!$J$19</definedName>
    <definedName name="FS05.13._L">'FS05'!$K$19</definedName>
    <definedName name="FS05.13._M">'FS05'!$L$19</definedName>
    <definedName name="FS05.13._N">'FS05'!$M$19</definedName>
    <definedName name="FS05.13._O">'FS05'!$N$19</definedName>
    <definedName name="FS05.13._P">'FS05'!$O$19</definedName>
    <definedName name="FS05.13._R">'FS05'!$P$19</definedName>
    <definedName name="FS05.13._S">'FS05'!$Q$19</definedName>
    <definedName name="FS05.13._T">'FS05'!$R$19</definedName>
    <definedName name="FS05.14._0">'FS05'!$C$20</definedName>
    <definedName name="FS05.14._B">'FS05'!$D$20</definedName>
    <definedName name="FS05.14._C">'FS05'!$E$20</definedName>
    <definedName name="FS05.14._D">'FS05'!$F$20</definedName>
    <definedName name="FS05.14._E">'FS05'!$G$20</definedName>
    <definedName name="FS05.14._I">'FS05'!$H$20</definedName>
    <definedName name="FS05.14._J">'FS05'!$I$20</definedName>
    <definedName name="FS05.14._K">'FS05'!$J$20</definedName>
    <definedName name="FS05.14._L">'FS05'!$K$20</definedName>
    <definedName name="FS05.14._M">'FS05'!$L$20</definedName>
    <definedName name="FS05.14._N">'FS05'!$M$20</definedName>
    <definedName name="FS05.14._O">'FS05'!$N$20</definedName>
    <definedName name="FS05.14._P">'FS05'!$O$20</definedName>
    <definedName name="FS05.14._R">'FS05'!$P$20</definedName>
    <definedName name="FS05.14._S">'FS05'!$Q$20</definedName>
    <definedName name="FS05.14._T">'FS05'!$R$20</definedName>
    <definedName name="FS05.15._0">'FS05'!$C$21</definedName>
    <definedName name="FS05.15._B">'FS05'!$D$21</definedName>
    <definedName name="FS05.15._C">'FS05'!$E$21</definedName>
    <definedName name="FS05.15._D">'FS05'!$F$21</definedName>
    <definedName name="FS05.15._E">'FS05'!$G$21</definedName>
    <definedName name="FS05.15._I">'FS05'!$H$21</definedName>
    <definedName name="FS05.15._J">'FS05'!$I$21</definedName>
    <definedName name="FS05.15._K">'FS05'!$J$21</definedName>
    <definedName name="FS05.15._L">'FS05'!$K$21</definedName>
    <definedName name="FS05.15._M">'FS05'!$L$21</definedName>
    <definedName name="FS05.15._N">'FS05'!$M$21</definedName>
    <definedName name="FS05.15._O">'FS05'!$N$21</definedName>
    <definedName name="FS05.15._P">'FS05'!$O$21</definedName>
    <definedName name="FS05.15._R">'FS05'!$P$21</definedName>
    <definedName name="FS05.15._S">'FS05'!$Q$21</definedName>
    <definedName name="FS05.15._T">'FS05'!$R$21</definedName>
    <definedName name="FS05.16._0">'FS05'!$C$22</definedName>
    <definedName name="FS05.16._B">'FS05'!$D$22</definedName>
    <definedName name="FS05.16._C">'FS05'!$E$22</definedName>
    <definedName name="FS05.16._D">'FS05'!$F$22</definedName>
    <definedName name="FS05.16._E">'FS05'!$G$22</definedName>
    <definedName name="FS05.16._I">'FS05'!$H$22</definedName>
    <definedName name="FS05.16._J">'FS05'!$I$22</definedName>
    <definedName name="FS05.16._K">'FS05'!$J$22</definedName>
    <definedName name="FS05.16._L">'FS05'!$K$22</definedName>
    <definedName name="FS05.16._M">'FS05'!$L$22</definedName>
    <definedName name="FS05.16._N">'FS05'!$M$22</definedName>
    <definedName name="FS05.16._O">'FS05'!$N$22</definedName>
    <definedName name="FS05.16._P">'FS05'!$O$22</definedName>
    <definedName name="FS05.16._R">'FS05'!$P$22</definedName>
    <definedName name="FS05.16._S">'FS05'!$Q$22</definedName>
    <definedName name="FS05.16._T">'FS05'!$R$22</definedName>
    <definedName name="FS05.17._0">'FS05'!$C$23</definedName>
    <definedName name="FS05.17._B">'FS05'!$D$23</definedName>
    <definedName name="FS05.17._C">'FS05'!$E$23</definedName>
    <definedName name="FS05.17._D">'FS05'!$F$23</definedName>
    <definedName name="FS05.17._E">'FS05'!$G$23</definedName>
    <definedName name="FS05.17._I">'FS05'!$H$23</definedName>
    <definedName name="FS05.17._J">'FS05'!$I$23</definedName>
    <definedName name="FS05.17._K">'FS05'!$J$23</definedName>
    <definedName name="FS05.17._L">'FS05'!$K$23</definedName>
    <definedName name="FS05.17._M">'FS05'!$L$23</definedName>
    <definedName name="FS05.17._N">'FS05'!$M$23</definedName>
    <definedName name="FS05.17._O">'FS05'!$N$23</definedName>
    <definedName name="FS05.17._P">'FS05'!$O$23</definedName>
    <definedName name="FS05.17._R">'FS05'!$P$23</definedName>
    <definedName name="FS05.17._S">'FS05'!$Q$23</definedName>
    <definedName name="FS05.17._T">'FS05'!$R$23</definedName>
    <definedName name="FS05.18._0">'FS05'!$C$24</definedName>
    <definedName name="FS05.18._B">'FS05'!$D$24</definedName>
    <definedName name="FS05.18._C">'FS05'!$E$24</definedName>
    <definedName name="FS05.18._D">'FS05'!$F$24</definedName>
    <definedName name="FS05.18._E">'FS05'!$G$24</definedName>
    <definedName name="FS05.18._I">'FS05'!$H$24</definedName>
    <definedName name="FS05.18._J">'FS05'!$I$24</definedName>
    <definedName name="FS05.18._K">'FS05'!$J$24</definedName>
    <definedName name="FS05.18._L">'FS05'!$K$24</definedName>
    <definedName name="FS05.18._M">'FS05'!$L$24</definedName>
    <definedName name="FS05.18._N">'FS05'!$M$24</definedName>
    <definedName name="FS05.18._O">'FS05'!$N$24</definedName>
    <definedName name="FS05.18._P">'FS05'!$O$24</definedName>
    <definedName name="FS05.18._R">'FS05'!$P$24</definedName>
    <definedName name="FS05.18._S">'FS05'!$Q$24</definedName>
    <definedName name="FS05.18._T">'FS05'!$R$24</definedName>
    <definedName name="FS05.19._0">'FS05'!$C$25</definedName>
    <definedName name="FS05.19._B">'FS05'!$D$25</definedName>
    <definedName name="FS05.19._C">'FS05'!$E$25</definedName>
    <definedName name="FS05.19._D">'FS05'!$F$25</definedName>
    <definedName name="FS05.19._E">'FS05'!$G$25</definedName>
    <definedName name="FS05.19._I">'FS05'!$H$25</definedName>
    <definedName name="FS05.19._J">'FS05'!$I$25</definedName>
    <definedName name="FS05.19._K">'FS05'!$J$25</definedName>
    <definedName name="FS05.19._L">'FS05'!$K$25</definedName>
    <definedName name="FS05.19._M">'FS05'!$L$25</definedName>
    <definedName name="FS05.19._N">'FS05'!$M$25</definedName>
    <definedName name="FS05.19._O">'FS05'!$N$25</definedName>
    <definedName name="FS05.19._P">'FS05'!$O$25</definedName>
    <definedName name="FS05.19._R">'FS05'!$P$25</definedName>
    <definedName name="FS05.19._S">'FS05'!$Q$25</definedName>
    <definedName name="FS05.19._T">'FS05'!$R$25</definedName>
    <definedName name="FS05.2._0">'FS05'!$C$8</definedName>
    <definedName name="FS05.2._B">'FS05'!$D$8</definedName>
    <definedName name="FS05.2._C">'FS05'!$E$8</definedName>
    <definedName name="FS05.2._D">'FS05'!$F$8</definedName>
    <definedName name="FS05.2._E">'FS05'!$G$8</definedName>
    <definedName name="FS05.2._I">'FS05'!$H$8</definedName>
    <definedName name="FS05.2._J">'FS05'!$I$8</definedName>
    <definedName name="FS05.2._K">'FS05'!$J$8</definedName>
    <definedName name="FS05.2._L">'FS05'!$K$8</definedName>
    <definedName name="FS05.2._M">'FS05'!$L$8</definedName>
    <definedName name="FS05.2._N">'FS05'!$M$8</definedName>
    <definedName name="FS05.2._O">'FS05'!$N$8</definedName>
    <definedName name="FS05.2._P">'FS05'!$O$8</definedName>
    <definedName name="FS05.2._R">'FS05'!$P$8</definedName>
    <definedName name="FS05.2._S">'FS05'!$Q$8</definedName>
    <definedName name="FS05.2._T">'FS05'!$R$8</definedName>
    <definedName name="FS05.20._0">'FS05'!$C$26</definedName>
    <definedName name="FS05.20._B">'FS05'!$D$26</definedName>
    <definedName name="FS05.20._C">'FS05'!$E$26</definedName>
    <definedName name="FS05.20._D">'FS05'!$F$26</definedName>
    <definedName name="FS05.20._E">'FS05'!$G$26</definedName>
    <definedName name="FS05.20._I">'FS05'!$H$26</definedName>
    <definedName name="FS05.20._J">'FS05'!$I$26</definedName>
    <definedName name="FS05.20._K">'FS05'!$J$26</definedName>
    <definedName name="FS05.20._L">'FS05'!$K$26</definedName>
    <definedName name="FS05.20._M">'FS05'!$L$26</definedName>
    <definedName name="FS05.20._N">'FS05'!$M$26</definedName>
    <definedName name="FS05.20._O">'FS05'!$N$26</definedName>
    <definedName name="FS05.20._P">'FS05'!$O$26</definedName>
    <definedName name="FS05.20._R">'FS05'!$P$26</definedName>
    <definedName name="FS05.20._S">'FS05'!$Q$26</definedName>
    <definedName name="FS05.20._T">'FS05'!$R$26</definedName>
    <definedName name="FS05.21._0">'FS05'!$C$27</definedName>
    <definedName name="FS05.21._B">'FS05'!$D$27</definedName>
    <definedName name="FS05.21._C">'FS05'!$E$27</definedName>
    <definedName name="FS05.21._D">'FS05'!$F$27</definedName>
    <definedName name="FS05.21._E">'FS05'!$G$27</definedName>
    <definedName name="FS05.21._I">'FS05'!$H$27</definedName>
    <definedName name="FS05.21._J">'FS05'!$I$27</definedName>
    <definedName name="FS05.21._K">'FS05'!$J$27</definedName>
    <definedName name="FS05.21._L">'FS05'!$K$27</definedName>
    <definedName name="FS05.21._M">'FS05'!$L$27</definedName>
    <definedName name="FS05.21._N">'FS05'!$M$27</definedName>
    <definedName name="FS05.21._O">'FS05'!$N$27</definedName>
    <definedName name="FS05.21._P">'FS05'!$O$27</definedName>
    <definedName name="FS05.21._R">'FS05'!$P$27</definedName>
    <definedName name="FS05.21._S">'FS05'!$Q$27</definedName>
    <definedName name="FS05.21._T">'FS05'!$R$27</definedName>
    <definedName name="FS05.22._0">'FS05'!$C$28</definedName>
    <definedName name="FS05.22._B">'FS05'!$D$28</definedName>
    <definedName name="FS05.22._C">'FS05'!$E$28</definedName>
    <definedName name="FS05.22._D">'FS05'!$F$28</definedName>
    <definedName name="FS05.22._E">'FS05'!$G$28</definedName>
    <definedName name="FS05.22._I">'FS05'!$H$28</definedName>
    <definedName name="FS05.22._J">'FS05'!$I$28</definedName>
    <definedName name="FS05.22._K">'FS05'!$J$28</definedName>
    <definedName name="FS05.22._L">'FS05'!$K$28</definedName>
    <definedName name="FS05.22._M">'FS05'!$L$28</definedName>
    <definedName name="FS05.22._N">'FS05'!$M$28</definedName>
    <definedName name="FS05.22._O">'FS05'!$N$28</definedName>
    <definedName name="FS05.22._P">'FS05'!$O$28</definedName>
    <definedName name="FS05.22._R">'FS05'!$P$28</definedName>
    <definedName name="FS05.22._S">'FS05'!$Q$28</definedName>
    <definedName name="FS05.22._T">'FS05'!$R$28</definedName>
    <definedName name="FS05.23._0">'FS05'!$C$29</definedName>
    <definedName name="FS05.23._B">'FS05'!$D$29</definedName>
    <definedName name="FS05.23._C">'FS05'!$E$29</definedName>
    <definedName name="FS05.23._D">'FS05'!$F$29</definedName>
    <definedName name="FS05.23._E">'FS05'!$G$29</definedName>
    <definedName name="FS05.23._I">'FS05'!$H$29</definedName>
    <definedName name="FS05.23._J">'FS05'!$I$29</definedName>
    <definedName name="FS05.23._K">'FS05'!$J$29</definedName>
    <definedName name="FS05.23._L">'FS05'!$K$29</definedName>
    <definedName name="FS05.23._M">'FS05'!$L$29</definedName>
    <definedName name="FS05.23._N">'FS05'!$M$29</definedName>
    <definedName name="FS05.23._O">'FS05'!$N$29</definedName>
    <definedName name="FS05.23._P">'FS05'!$O$29</definedName>
    <definedName name="FS05.23._R">'FS05'!$P$29</definedName>
    <definedName name="FS05.23._S">'FS05'!$Q$29</definedName>
    <definedName name="FS05.23._T">'FS05'!$R$29</definedName>
    <definedName name="FS05.24._0">'FS05'!$C$30</definedName>
    <definedName name="FS05.24._B">'FS05'!$D$30</definedName>
    <definedName name="FS05.24._C">'FS05'!$E$30</definedName>
    <definedName name="FS05.24._D">'FS05'!$F$30</definedName>
    <definedName name="FS05.24._E">'FS05'!$G$30</definedName>
    <definedName name="FS05.24._I">'FS05'!$H$30</definedName>
    <definedName name="FS05.24._J">'FS05'!$I$30</definedName>
    <definedName name="FS05.24._K">'FS05'!$J$30</definedName>
    <definedName name="FS05.24._L">'FS05'!$K$30</definedName>
    <definedName name="FS05.24._M">'FS05'!$L$30</definedName>
    <definedName name="FS05.24._N">'FS05'!$M$30</definedName>
    <definedName name="FS05.24._O">'FS05'!$N$30</definedName>
    <definedName name="FS05.24._P">'FS05'!$O$30</definedName>
    <definedName name="FS05.24._R">'FS05'!$P$30</definedName>
    <definedName name="FS05.24._S">'FS05'!$Q$30</definedName>
    <definedName name="FS05.24._T">'FS05'!$R$30</definedName>
    <definedName name="FS05.25._0">'FS05'!$C$31</definedName>
    <definedName name="FS05.25._B">'FS05'!$D$31</definedName>
    <definedName name="FS05.25._C">'FS05'!$E$31</definedName>
    <definedName name="FS05.25._D">'FS05'!$F$31</definedName>
    <definedName name="FS05.25._E">'FS05'!$G$31</definedName>
    <definedName name="FS05.25._I">'FS05'!$H$31</definedName>
    <definedName name="FS05.25._J">'FS05'!$I$31</definedName>
    <definedName name="FS05.25._K">'FS05'!$J$31</definedName>
    <definedName name="FS05.25._L">'FS05'!$K$31</definedName>
    <definedName name="FS05.25._M">'FS05'!$L$31</definedName>
    <definedName name="FS05.25._N">'FS05'!$M$31</definedName>
    <definedName name="FS05.25._O">'FS05'!$N$31</definedName>
    <definedName name="FS05.25._P">'FS05'!$O$31</definedName>
    <definedName name="FS05.25._R">'FS05'!$P$31</definedName>
    <definedName name="FS05.25._S">'FS05'!$Q$31</definedName>
    <definedName name="FS05.25._T">'FS05'!$R$31</definedName>
    <definedName name="FS05.26._0">'FS05'!$C$32</definedName>
    <definedName name="FS05.26._B">'FS05'!$D$32</definedName>
    <definedName name="FS05.26._C">'FS05'!$E$32</definedName>
    <definedName name="FS05.26._D">'FS05'!$F$32</definedName>
    <definedName name="FS05.26._E">'FS05'!$G$32</definedName>
    <definedName name="FS05.26._I">'FS05'!$H$32</definedName>
    <definedName name="FS05.26._J">'FS05'!$I$32</definedName>
    <definedName name="FS05.26._K">'FS05'!$J$32</definedName>
    <definedName name="FS05.26._L">'FS05'!$K$32</definedName>
    <definedName name="FS05.26._M">'FS05'!$L$32</definedName>
    <definedName name="FS05.26._N">'FS05'!$M$32</definedName>
    <definedName name="FS05.26._O">'FS05'!$N$32</definedName>
    <definedName name="FS05.26._P">'FS05'!$O$32</definedName>
    <definedName name="FS05.26._R">'FS05'!$P$32</definedName>
    <definedName name="FS05.26._S">'FS05'!$Q$32</definedName>
    <definedName name="FS05.26._T">'FS05'!$R$32</definedName>
    <definedName name="FS05.27._0">'FS05'!$C$33</definedName>
    <definedName name="FS05.27._B">'FS05'!$D$33</definedName>
    <definedName name="FS05.27._C">'FS05'!$E$33</definedName>
    <definedName name="FS05.27._D">'FS05'!$F$33</definedName>
    <definedName name="FS05.27._E">'FS05'!$G$33</definedName>
    <definedName name="FS05.27._I">'FS05'!$H$33</definedName>
    <definedName name="FS05.27._J">'FS05'!$I$33</definedName>
    <definedName name="FS05.27._K">'FS05'!$J$33</definedName>
    <definedName name="FS05.27._L">'FS05'!$K$33</definedName>
    <definedName name="FS05.27._M">'FS05'!$L$33</definedName>
    <definedName name="FS05.27._N">'FS05'!$M$33</definedName>
    <definedName name="FS05.27._O">'FS05'!$N$33</definedName>
    <definedName name="FS05.27._P">'FS05'!$O$33</definedName>
    <definedName name="FS05.27._R">'FS05'!$P$33</definedName>
    <definedName name="FS05.27._S">'FS05'!$Q$33</definedName>
    <definedName name="FS05.27._T">'FS05'!$R$33</definedName>
    <definedName name="FS05.28._0">'FS05'!$C$34</definedName>
    <definedName name="FS05.28._B">'FS05'!$D$34</definedName>
    <definedName name="FS05.28._C">'FS05'!$E$34</definedName>
    <definedName name="FS05.28._D">'FS05'!$F$34</definedName>
    <definedName name="FS05.28._E">'FS05'!$G$34</definedName>
    <definedName name="FS05.28._I">'FS05'!$H$34</definedName>
    <definedName name="FS05.28._J">'FS05'!$I$34</definedName>
    <definedName name="FS05.28._K">'FS05'!$J$34</definedName>
    <definedName name="FS05.28._L">'FS05'!$K$34</definedName>
    <definedName name="FS05.28._M">'FS05'!$L$34</definedName>
    <definedName name="FS05.28._N">'FS05'!$M$34</definedName>
    <definedName name="FS05.28._O">'FS05'!$N$34</definedName>
    <definedName name="FS05.28._P">'FS05'!$O$34</definedName>
    <definedName name="FS05.28._R">'FS05'!$P$34</definedName>
    <definedName name="FS05.28._S">'FS05'!$Q$34</definedName>
    <definedName name="FS05.28._T">'FS05'!$R$34</definedName>
    <definedName name="FS05.29._0">'FS05'!$C$35</definedName>
    <definedName name="FS05.29._B">'FS05'!$D$35</definedName>
    <definedName name="FS05.29._C">'FS05'!$E$35</definedName>
    <definedName name="FS05.29._D">'FS05'!$F$35</definedName>
    <definedName name="FS05.29._E">'FS05'!$G$35</definedName>
    <definedName name="FS05.29._I">'FS05'!$H$35</definedName>
    <definedName name="FS05.29._J">'FS05'!$I$35</definedName>
    <definedName name="FS05.29._K">'FS05'!$J$35</definedName>
    <definedName name="FS05.29._L">'FS05'!$K$35</definedName>
    <definedName name="FS05.29._M">'FS05'!$L$35</definedName>
    <definedName name="FS05.29._N">'FS05'!$M$35</definedName>
    <definedName name="FS05.29._O">'FS05'!$N$35</definedName>
    <definedName name="FS05.29._P">'FS05'!$O$35</definedName>
    <definedName name="FS05.29._R">'FS05'!$P$35</definedName>
    <definedName name="FS05.29._S">'FS05'!$Q$35</definedName>
    <definedName name="FS05.29._T">'FS05'!$R$35</definedName>
    <definedName name="FS05.3._0">'FS05'!$C$9</definedName>
    <definedName name="FS05.3._B">'FS05'!$D$9</definedName>
    <definedName name="FS05.3._C">'FS05'!$E$9</definedName>
    <definedName name="FS05.3._D">'FS05'!$F$9</definedName>
    <definedName name="FS05.3._E">'FS05'!$G$9</definedName>
    <definedName name="FS05.3._I">'FS05'!$H$9</definedName>
    <definedName name="FS05.3._J">'FS05'!$I$9</definedName>
    <definedName name="FS05.3._K">'FS05'!$J$9</definedName>
    <definedName name="FS05.3._L">'FS05'!$K$9</definedName>
    <definedName name="FS05.3._M">'FS05'!$L$9</definedName>
    <definedName name="FS05.3._N">'FS05'!$M$9</definedName>
    <definedName name="FS05.3._O">'FS05'!$N$9</definedName>
    <definedName name="FS05.3._P">'FS05'!$O$9</definedName>
    <definedName name="FS05.3._R">'FS05'!$P$9</definedName>
    <definedName name="FS05.3._S">'FS05'!$Q$9</definedName>
    <definedName name="FS05.3._T">'FS05'!$R$9</definedName>
    <definedName name="FS05.30._0">'FS05'!$C$36</definedName>
    <definedName name="FS05.30._B">'FS05'!$D$36</definedName>
    <definedName name="FS05.30._C">'FS05'!$E$36</definedName>
    <definedName name="FS05.30._D">'FS05'!$F$36</definedName>
    <definedName name="FS05.30._E">'FS05'!$G$36</definedName>
    <definedName name="FS05.30._I">'FS05'!$H$36</definedName>
    <definedName name="FS05.30._J">'FS05'!$I$36</definedName>
    <definedName name="FS05.30._K">'FS05'!$J$36</definedName>
    <definedName name="FS05.30._L">'FS05'!$K$36</definedName>
    <definedName name="FS05.30._M">'FS05'!$L$36</definedName>
    <definedName name="FS05.30._N">'FS05'!$M$36</definedName>
    <definedName name="FS05.30._O">'FS05'!$N$36</definedName>
    <definedName name="FS05.30._P">'FS05'!$O$36</definedName>
    <definedName name="FS05.30._R">'FS05'!$P$36</definedName>
    <definedName name="FS05.30._S">'FS05'!$Q$36</definedName>
    <definedName name="FS05.30._T">'FS05'!$R$36</definedName>
    <definedName name="FS05.31._0">'FS05'!$C$37</definedName>
    <definedName name="FS05.31._B">'FS05'!$D$37</definedName>
    <definedName name="FS05.31._C">'FS05'!$E$37</definedName>
    <definedName name="FS05.31._D">'FS05'!$F$37</definedName>
    <definedName name="FS05.31._E">'FS05'!$G$37</definedName>
    <definedName name="FS05.31._I">'FS05'!$H$37</definedName>
    <definedName name="FS05.31._J">'FS05'!$I$37</definedName>
    <definedName name="FS05.31._K">'FS05'!$J$37</definedName>
    <definedName name="FS05.31._L">'FS05'!$K$37</definedName>
    <definedName name="FS05.31._M">'FS05'!$L$37</definedName>
    <definedName name="FS05.31._N">'FS05'!$M$37</definedName>
    <definedName name="FS05.31._O">'FS05'!$N$37</definedName>
    <definedName name="FS05.31._P">'FS05'!$O$37</definedName>
    <definedName name="FS05.31._R">'FS05'!$P$37</definedName>
    <definedName name="FS05.31._S">'FS05'!$Q$37</definedName>
    <definedName name="FS05.31._T">'FS05'!$R$37</definedName>
    <definedName name="FS05.32._0">'FS05'!$C$38</definedName>
    <definedName name="FS05.32._B">'FS05'!$D$38</definedName>
    <definedName name="FS05.32._C">'FS05'!$E$38</definedName>
    <definedName name="FS05.32._D">'FS05'!$F$38</definedName>
    <definedName name="FS05.32._E">'FS05'!$G$38</definedName>
    <definedName name="FS05.32._I">'FS05'!$H$38</definedName>
    <definedName name="FS05.32._J">'FS05'!$I$38</definedName>
    <definedName name="FS05.32._K">'FS05'!$J$38</definedName>
    <definedName name="FS05.32._L">'FS05'!$K$38</definedName>
    <definedName name="FS05.32._M">'FS05'!$L$38</definedName>
    <definedName name="FS05.32._N">'FS05'!$M$38</definedName>
    <definedName name="FS05.32._O">'FS05'!$N$38</definedName>
    <definedName name="FS05.32._P">'FS05'!$O$38</definedName>
    <definedName name="FS05.32._R">'FS05'!$P$38</definedName>
    <definedName name="FS05.32._S">'FS05'!$Q$38</definedName>
    <definedName name="FS05.32._T">'FS05'!$R$38</definedName>
    <definedName name="FS05.33._0">'FS05'!$C$39</definedName>
    <definedName name="FS05.33._B">'FS05'!$D$39</definedName>
    <definedName name="FS05.33._C">'FS05'!$E$39</definedName>
    <definedName name="FS05.33._D">'FS05'!$F$39</definedName>
    <definedName name="FS05.33._E">'FS05'!$G$39</definedName>
    <definedName name="FS05.33._I">'FS05'!$H$39</definedName>
    <definedName name="FS05.33._J">'FS05'!$I$39</definedName>
    <definedName name="FS05.33._K">'FS05'!$J$39</definedName>
    <definedName name="FS05.33._L">'FS05'!$K$39</definedName>
    <definedName name="FS05.33._M">'FS05'!$L$39</definedName>
    <definedName name="FS05.33._N">'FS05'!$M$39</definedName>
    <definedName name="FS05.33._O">'FS05'!$N$39</definedName>
    <definedName name="FS05.33._P">'FS05'!$O$39</definedName>
    <definedName name="FS05.33._R">'FS05'!$P$39</definedName>
    <definedName name="FS05.33._S">'FS05'!$Q$39</definedName>
    <definedName name="FS05.33._T">'FS05'!$R$39</definedName>
    <definedName name="FS05.34._0">'FS05'!$C$40</definedName>
    <definedName name="FS05.34._B">'FS05'!$D$40</definedName>
    <definedName name="FS05.34._C">'FS05'!$E$40</definedName>
    <definedName name="FS05.34._D">'FS05'!$F$40</definedName>
    <definedName name="FS05.34._E">'FS05'!$G$40</definedName>
    <definedName name="FS05.34._I">'FS05'!$H$40</definedName>
    <definedName name="FS05.34._J">'FS05'!$I$40</definedName>
    <definedName name="FS05.34._K">'FS05'!$J$40</definedName>
    <definedName name="FS05.34._L">'FS05'!$K$40</definedName>
    <definedName name="FS05.34._M">'FS05'!$L$40</definedName>
    <definedName name="FS05.34._N">'FS05'!$M$40</definedName>
    <definedName name="FS05.34._O">'FS05'!$N$40</definedName>
    <definedName name="FS05.34._P">'FS05'!$O$40</definedName>
    <definedName name="FS05.34._R">'FS05'!$P$40</definedName>
    <definedName name="FS05.34._S">'FS05'!$Q$40</definedName>
    <definedName name="FS05.34._T">'FS05'!$R$40</definedName>
    <definedName name="FS05.35._0">'FS05'!$C$41</definedName>
    <definedName name="FS05.35._B">'FS05'!$D$41</definedName>
    <definedName name="FS05.35._C">'FS05'!$E$41</definedName>
    <definedName name="FS05.35._D">'FS05'!$F$41</definedName>
    <definedName name="FS05.35._E">'FS05'!$G$41</definedName>
    <definedName name="FS05.35._I">'FS05'!$H$41</definedName>
    <definedName name="FS05.35._J">'FS05'!$I$41</definedName>
    <definedName name="FS05.35._K">'FS05'!$J$41</definedName>
    <definedName name="FS05.35._L">'FS05'!$K$41</definedName>
    <definedName name="FS05.35._M">'FS05'!$L$41</definedName>
    <definedName name="FS05.35._N">'FS05'!$M$41</definedName>
    <definedName name="FS05.35._O">'FS05'!$N$41</definedName>
    <definedName name="FS05.35._P">'FS05'!$O$41</definedName>
    <definedName name="FS05.35._R">'FS05'!$P$41</definedName>
    <definedName name="FS05.35._S">'FS05'!$Q$41</definedName>
    <definedName name="FS05.35._T">'FS05'!$R$41</definedName>
    <definedName name="FS05.36._0">'FS05'!$C$42</definedName>
    <definedName name="FS05.36._B">'FS05'!$D$42</definedName>
    <definedName name="FS05.36._C">'FS05'!$E$42</definedName>
    <definedName name="FS05.36._D">'FS05'!$F$42</definedName>
    <definedName name="FS05.36._E">'FS05'!$G$42</definedName>
    <definedName name="FS05.36._I">'FS05'!$H$42</definedName>
    <definedName name="FS05.36._J">'FS05'!$I$42</definedName>
    <definedName name="FS05.36._K">'FS05'!$J$42</definedName>
    <definedName name="FS05.36._L">'FS05'!$K$42</definedName>
    <definedName name="FS05.36._M">'FS05'!$L$42</definedName>
    <definedName name="FS05.36._N">'FS05'!$M$42</definedName>
    <definedName name="FS05.36._O">'FS05'!$N$42</definedName>
    <definedName name="FS05.36._P">'FS05'!$O$42</definedName>
    <definedName name="FS05.36._R">'FS05'!$P$42</definedName>
    <definedName name="FS05.36._S">'FS05'!$Q$42</definedName>
    <definedName name="FS05.36._T">'FS05'!$R$42</definedName>
    <definedName name="FS05.37._0">'FS05'!$C$43</definedName>
    <definedName name="FS05.37._B">'FS05'!$D$43</definedName>
    <definedName name="FS05.37._C">'FS05'!$E$43</definedName>
    <definedName name="FS05.37._D">'FS05'!$F$43</definedName>
    <definedName name="FS05.37._E">'FS05'!$G$43</definedName>
    <definedName name="FS05.37._I">'FS05'!$H$43</definedName>
    <definedName name="FS05.37._J">'FS05'!$I$43</definedName>
    <definedName name="FS05.37._K">'FS05'!$J$43</definedName>
    <definedName name="FS05.37._L">'FS05'!$K$43</definedName>
    <definedName name="FS05.37._M">'FS05'!$L$43</definedName>
    <definedName name="FS05.37._N">'FS05'!$M$43</definedName>
    <definedName name="FS05.37._O">'FS05'!$N$43</definedName>
    <definedName name="FS05.37._P">'FS05'!$O$43</definedName>
    <definedName name="FS05.37._R">'FS05'!$P$43</definedName>
    <definedName name="FS05.37._S">'FS05'!$Q$43</definedName>
    <definedName name="FS05.37._T">'FS05'!$R$43</definedName>
    <definedName name="FS05.38._0">'FS05'!$C$44</definedName>
    <definedName name="FS05.38._B">'FS05'!$D$44</definedName>
    <definedName name="FS05.38._C">'FS05'!$E$44</definedName>
    <definedName name="FS05.38._D">'FS05'!$F$44</definedName>
    <definedName name="FS05.38._E">'FS05'!$G$44</definedName>
    <definedName name="FS05.38._I">'FS05'!$H$44</definedName>
    <definedName name="FS05.38._J">'FS05'!$I$44</definedName>
    <definedName name="FS05.38._K">'FS05'!$J$44</definedName>
    <definedName name="FS05.38._L">'FS05'!$K$44</definedName>
    <definedName name="FS05.38._M">'FS05'!$L$44</definedName>
    <definedName name="FS05.38._N">'FS05'!$M$44</definedName>
    <definedName name="FS05.38._O">'FS05'!$N$44</definedName>
    <definedName name="FS05.38._P">'FS05'!$O$44</definedName>
    <definedName name="FS05.38._R">'FS05'!$P$44</definedName>
    <definedName name="FS05.38._S">'FS05'!$Q$44</definedName>
    <definedName name="FS05.38._T">'FS05'!$R$44</definedName>
    <definedName name="FS05.39._0">'FS05'!$C$45</definedName>
    <definedName name="FS05.39._B">'FS05'!$D$45</definedName>
    <definedName name="FS05.39._C">'FS05'!$E$45</definedName>
    <definedName name="FS05.39._D">'FS05'!$F$45</definedName>
    <definedName name="FS05.39._E">'FS05'!$G$45</definedName>
    <definedName name="FS05.39._I">'FS05'!$H$45</definedName>
    <definedName name="FS05.39._J">'FS05'!$I$45</definedName>
    <definedName name="FS05.39._K">'FS05'!$J$45</definedName>
    <definedName name="FS05.39._L">'FS05'!$K$45</definedName>
    <definedName name="FS05.39._M">'FS05'!$L$45</definedName>
    <definedName name="FS05.39._N">'FS05'!$M$45</definedName>
    <definedName name="FS05.39._O">'FS05'!$N$45</definedName>
    <definedName name="FS05.39._P">'FS05'!$O$45</definedName>
    <definedName name="FS05.39._R">'FS05'!$P$45</definedName>
    <definedName name="FS05.39._S">'FS05'!$Q$45</definedName>
    <definedName name="FS05.39._T">'FS05'!$R$45</definedName>
    <definedName name="FS05.4._0">'FS05'!$C$10</definedName>
    <definedName name="FS05.4._B">'FS05'!$D$10</definedName>
    <definedName name="FS05.4._C">'FS05'!$E$10</definedName>
    <definedName name="FS05.4._D">'FS05'!$F$10</definedName>
    <definedName name="FS05.4._E">'FS05'!$G$10</definedName>
    <definedName name="FS05.4._I">'FS05'!$H$10</definedName>
    <definedName name="FS05.4._J">'FS05'!$I$10</definedName>
    <definedName name="FS05.4._K">'FS05'!$J$10</definedName>
    <definedName name="FS05.4._L">'FS05'!$K$10</definedName>
    <definedName name="FS05.4._M">'FS05'!$L$10</definedName>
    <definedName name="FS05.4._N">'FS05'!$M$10</definedName>
    <definedName name="FS05.4._O">'FS05'!$N$10</definedName>
    <definedName name="FS05.4._P">'FS05'!$O$10</definedName>
    <definedName name="FS05.4._R">'FS05'!$P$10</definedName>
    <definedName name="FS05.4._S">'FS05'!$Q$10</definedName>
    <definedName name="FS05.4._T">'FS05'!$R$10</definedName>
    <definedName name="FS05.40._0">'FS05'!$C$46</definedName>
    <definedName name="FS05.40._B">'FS05'!$D$46</definedName>
    <definedName name="FS05.40._C">'FS05'!$E$46</definedName>
    <definedName name="FS05.40._D">'FS05'!$F$46</definedName>
    <definedName name="FS05.40._E">'FS05'!$G$46</definedName>
    <definedName name="FS05.40._I">'FS05'!$H$46</definedName>
    <definedName name="FS05.40._J">'FS05'!$I$46</definedName>
    <definedName name="FS05.40._K">'FS05'!$J$46</definedName>
    <definedName name="FS05.40._L">'FS05'!$K$46</definedName>
    <definedName name="FS05.40._M">'FS05'!$L$46</definedName>
    <definedName name="FS05.40._N">'FS05'!$M$46</definedName>
    <definedName name="FS05.40._O">'FS05'!$N$46</definedName>
    <definedName name="FS05.40._P">'FS05'!$O$46</definedName>
    <definedName name="FS05.40._R">'FS05'!$P$46</definedName>
    <definedName name="FS05.40._S">'FS05'!$Q$46</definedName>
    <definedName name="FS05.40._T">'FS05'!$R$46</definedName>
    <definedName name="FS05.41._0">'FS05'!$C$47</definedName>
    <definedName name="FS05.41._B">'FS05'!$D$47</definedName>
    <definedName name="FS05.41._C">'FS05'!$E$47</definedName>
    <definedName name="FS05.41._D">'FS05'!$F$47</definedName>
    <definedName name="FS05.41._E">'FS05'!$G$47</definedName>
    <definedName name="FS05.41._I">'FS05'!$H$47</definedName>
    <definedName name="FS05.41._J">'FS05'!$I$47</definedName>
    <definedName name="FS05.41._K">'FS05'!$J$47</definedName>
    <definedName name="FS05.41._L">'FS05'!$K$47</definedName>
    <definedName name="FS05.41._M">'FS05'!$L$47</definedName>
    <definedName name="FS05.41._N">'FS05'!$M$47</definedName>
    <definedName name="FS05.41._O">'FS05'!$N$47</definedName>
    <definedName name="FS05.41._P">'FS05'!$O$47</definedName>
    <definedName name="FS05.41._R">'FS05'!$P$47</definedName>
    <definedName name="FS05.41._S">'FS05'!$Q$47</definedName>
    <definedName name="FS05.41._T">'FS05'!$R$47</definedName>
    <definedName name="FS05.42._0">'FS05'!$C$48</definedName>
    <definedName name="FS05.42._B">'FS05'!$D$48</definedName>
    <definedName name="FS05.42._C">'FS05'!$E$48</definedName>
    <definedName name="FS05.42._D">'FS05'!$F$48</definedName>
    <definedName name="FS05.42._E">'FS05'!$G$48</definedName>
    <definedName name="FS05.42._I">'FS05'!$H$48</definedName>
    <definedName name="FS05.42._J">'FS05'!$I$48</definedName>
    <definedName name="FS05.42._K">'FS05'!$J$48</definedName>
    <definedName name="FS05.42._L">'FS05'!$K$48</definedName>
    <definedName name="FS05.42._M">'FS05'!$L$48</definedName>
    <definedName name="FS05.42._N">'FS05'!$M$48</definedName>
    <definedName name="FS05.42._O">'FS05'!$N$48</definedName>
    <definedName name="FS05.42._P">'FS05'!$O$48</definedName>
    <definedName name="FS05.42._R">'FS05'!$P$48</definedName>
    <definedName name="FS05.42._S">'FS05'!$Q$48</definedName>
    <definedName name="FS05.42._T">'FS05'!$R$48</definedName>
    <definedName name="FS05.43._0">'FS05'!$C$49</definedName>
    <definedName name="FS05.43._B">'FS05'!$D$49</definedName>
    <definedName name="FS05.43._C">'FS05'!$E$49</definedName>
    <definedName name="FS05.43._D">'FS05'!$F$49</definedName>
    <definedName name="FS05.43._E">'FS05'!$G$49</definedName>
    <definedName name="FS05.43._I">'FS05'!$H$49</definedName>
    <definedName name="FS05.43._J">'FS05'!$I$49</definedName>
    <definedName name="FS05.43._K">'FS05'!$J$49</definedName>
    <definedName name="FS05.43._L">'FS05'!$K$49</definedName>
    <definedName name="FS05.43._M">'FS05'!$L$49</definedName>
    <definedName name="FS05.43._N">'FS05'!$M$49</definedName>
    <definedName name="FS05.43._O">'FS05'!$N$49</definedName>
    <definedName name="FS05.43._P">'FS05'!$O$49</definedName>
    <definedName name="FS05.43._R">'FS05'!$P$49</definedName>
    <definedName name="FS05.43._S">'FS05'!$Q$49</definedName>
    <definedName name="FS05.43._T">'FS05'!$R$49</definedName>
    <definedName name="FS05.44._0">'FS05'!$C$50</definedName>
    <definedName name="FS05.44._B">'FS05'!$D$50</definedName>
    <definedName name="FS05.44._C">'FS05'!$E$50</definedName>
    <definedName name="FS05.44._D">'FS05'!$F$50</definedName>
    <definedName name="FS05.44._E">'FS05'!$G$50</definedName>
    <definedName name="FS05.44._I">'FS05'!$H$50</definedName>
    <definedName name="FS05.44._J">'FS05'!$I$50</definedName>
    <definedName name="FS05.44._K">'FS05'!$J$50</definedName>
    <definedName name="FS05.44._L">'FS05'!$K$50</definedName>
    <definedName name="FS05.44._M">'FS05'!$L$50</definedName>
    <definedName name="FS05.44._N">'FS05'!$M$50</definedName>
    <definedName name="FS05.44._O">'FS05'!$N$50</definedName>
    <definedName name="FS05.44._P">'FS05'!$O$50</definedName>
    <definedName name="FS05.44._R">'FS05'!$P$50</definedName>
    <definedName name="FS05.44._S">'FS05'!$Q$50</definedName>
    <definedName name="FS05.44._T">'FS05'!$R$50</definedName>
    <definedName name="FS05.45._0">'FS05'!$C$51</definedName>
    <definedName name="FS05.45._B">'FS05'!$D$51</definedName>
    <definedName name="FS05.45._C">'FS05'!$E$51</definedName>
    <definedName name="FS05.45._D">'FS05'!$F$51</definedName>
    <definedName name="FS05.45._E">'FS05'!$G$51</definedName>
    <definedName name="FS05.45._I">'FS05'!$H$51</definedName>
    <definedName name="FS05.45._J">'FS05'!$I$51</definedName>
    <definedName name="FS05.45._K">'FS05'!$J$51</definedName>
    <definedName name="FS05.45._L">'FS05'!$K$51</definedName>
    <definedName name="FS05.45._M">'FS05'!$L$51</definedName>
    <definedName name="FS05.45._N">'FS05'!$M$51</definedName>
    <definedName name="FS05.45._O">'FS05'!$N$51</definedName>
    <definedName name="FS05.45._P">'FS05'!$O$51</definedName>
    <definedName name="FS05.45._R">'FS05'!$P$51</definedName>
    <definedName name="FS05.45._S">'FS05'!$Q$51</definedName>
    <definedName name="FS05.45._T">'FS05'!$R$51</definedName>
    <definedName name="FS05.46._0">'FS05'!$C$52</definedName>
    <definedName name="FS05.46._B">'FS05'!$D$52</definedName>
    <definedName name="FS05.46._C">'FS05'!$E$52</definedName>
    <definedName name="FS05.46._D">'FS05'!$F$52</definedName>
    <definedName name="FS05.46._E">'FS05'!$G$52</definedName>
    <definedName name="FS05.46._I">'FS05'!$H$52</definedName>
    <definedName name="FS05.46._J">'FS05'!$I$52</definedName>
    <definedName name="FS05.46._K">'FS05'!$J$52</definedName>
    <definedName name="FS05.46._L">'FS05'!$K$52</definedName>
    <definedName name="FS05.46._M">'FS05'!$L$52</definedName>
    <definedName name="FS05.46._N">'FS05'!$M$52</definedName>
    <definedName name="FS05.46._O">'FS05'!$N$52</definedName>
    <definedName name="FS05.46._P">'FS05'!$O$52</definedName>
    <definedName name="FS05.46._R">'FS05'!$P$52</definedName>
    <definedName name="FS05.46._S">'FS05'!$Q$52</definedName>
    <definedName name="FS05.46._T">'FS05'!$R$52</definedName>
    <definedName name="FS05.47._0">'FS05'!$C$53</definedName>
    <definedName name="FS05.47._B">'FS05'!$D$53</definedName>
    <definedName name="FS05.47._C">'FS05'!$E$53</definedName>
    <definedName name="FS05.47._D">'FS05'!$F$53</definedName>
    <definedName name="FS05.47._E">'FS05'!$G$53</definedName>
    <definedName name="FS05.47._I">'FS05'!$H$53</definedName>
    <definedName name="FS05.47._J">'FS05'!$I$53</definedName>
    <definedName name="FS05.47._K">'FS05'!$J$53</definedName>
    <definedName name="FS05.47._L">'FS05'!$K$53</definedName>
    <definedName name="FS05.47._M">'FS05'!$L$53</definedName>
    <definedName name="FS05.47._N">'FS05'!$M$53</definedName>
    <definedName name="FS05.47._O">'FS05'!$N$53</definedName>
    <definedName name="FS05.47._P">'FS05'!$O$53</definedName>
    <definedName name="FS05.47._R">'FS05'!$P$53</definedName>
    <definedName name="FS05.47._S">'FS05'!$Q$53</definedName>
    <definedName name="FS05.47._T">'FS05'!$R$53</definedName>
    <definedName name="FS05.48._0">'FS05'!$C$54</definedName>
    <definedName name="FS05.48._B">'FS05'!$D$54</definedName>
    <definedName name="FS05.48._C">'FS05'!$E$54</definedName>
    <definedName name="FS05.48._D">'FS05'!$F$54</definedName>
    <definedName name="FS05.48._E">'FS05'!$G$54</definedName>
    <definedName name="FS05.48._I">'FS05'!$H$54</definedName>
    <definedName name="FS05.48._J">'FS05'!$I$54</definedName>
    <definedName name="FS05.48._K">'FS05'!$J$54</definedName>
    <definedName name="FS05.48._L">'FS05'!$K$54</definedName>
    <definedName name="FS05.48._M">'FS05'!$L$54</definedName>
    <definedName name="FS05.48._N">'FS05'!$M$54</definedName>
    <definedName name="FS05.48._O">'FS05'!$N$54</definedName>
    <definedName name="FS05.48._P">'FS05'!$O$54</definedName>
    <definedName name="FS05.48._R">'FS05'!$P$54</definedName>
    <definedName name="FS05.48._S">'FS05'!$Q$54</definedName>
    <definedName name="FS05.48._T">'FS05'!$R$54</definedName>
    <definedName name="FS05.49._0">'FS05'!$C$55</definedName>
    <definedName name="FS05.49._B">'FS05'!$D$55</definedName>
    <definedName name="FS05.49._C">'FS05'!$E$55</definedName>
    <definedName name="FS05.49._D">'FS05'!$F$55</definedName>
    <definedName name="FS05.49._E">'FS05'!$G$55</definedName>
    <definedName name="FS05.49._I">'FS05'!$H$55</definedName>
    <definedName name="FS05.49._J">'FS05'!$I$55</definedName>
    <definedName name="FS05.49._K">'FS05'!$J$55</definedName>
    <definedName name="FS05.49._L">'FS05'!$K$55</definedName>
    <definedName name="FS05.49._M">'FS05'!$L$55</definedName>
    <definedName name="FS05.49._N">'FS05'!$M$55</definedName>
    <definedName name="FS05.49._O">'FS05'!$N$55</definedName>
    <definedName name="FS05.49._P">'FS05'!$O$55</definedName>
    <definedName name="FS05.49._R">'FS05'!$P$55</definedName>
    <definedName name="FS05.49._S">'FS05'!$Q$55</definedName>
    <definedName name="FS05.49._T">'FS05'!$R$55</definedName>
    <definedName name="FS05.5._0">'FS05'!$C$11</definedName>
    <definedName name="FS05.5._B">'FS05'!$D$11</definedName>
    <definedName name="FS05.5._C">'FS05'!$E$11</definedName>
    <definedName name="FS05.5._D">'FS05'!$F$11</definedName>
    <definedName name="FS05.5._E">'FS05'!$G$11</definedName>
    <definedName name="FS05.5._I">'FS05'!$H$11</definedName>
    <definedName name="FS05.5._J">'FS05'!$I$11</definedName>
    <definedName name="FS05.5._K">'FS05'!$J$11</definedName>
    <definedName name="FS05.5._L">'FS05'!$K$11</definedName>
    <definedName name="FS05.5._M">'FS05'!$L$11</definedName>
    <definedName name="FS05.5._N">'FS05'!$M$11</definedName>
    <definedName name="FS05.5._O">'FS05'!$N$11</definedName>
    <definedName name="FS05.5._P">'FS05'!$O$11</definedName>
    <definedName name="FS05.5._R">'FS05'!$P$11</definedName>
    <definedName name="FS05.5._S">'FS05'!$Q$11</definedName>
    <definedName name="FS05.5._T">'FS05'!$R$11</definedName>
    <definedName name="FS05.50._0">'FS05'!$C$56</definedName>
    <definedName name="FS05.50._B">'FS05'!$D$56</definedName>
    <definedName name="FS05.50._C">'FS05'!$E$56</definedName>
    <definedName name="FS05.50._D">'FS05'!$F$56</definedName>
    <definedName name="FS05.50._E">'FS05'!$G$56</definedName>
    <definedName name="FS05.50._I">'FS05'!$H$56</definedName>
    <definedName name="FS05.50._J">'FS05'!$I$56</definedName>
    <definedName name="FS05.50._K">'FS05'!$J$56</definedName>
    <definedName name="FS05.50._L">'FS05'!$K$56</definedName>
    <definedName name="FS05.50._M">'FS05'!$L$56</definedName>
    <definedName name="FS05.50._N">'FS05'!$M$56</definedName>
    <definedName name="FS05.50._O">'FS05'!$N$56</definedName>
    <definedName name="FS05.50._P">'FS05'!$O$56</definedName>
    <definedName name="FS05.50._R">'FS05'!$P$56</definedName>
    <definedName name="FS05.50._S">'FS05'!$Q$56</definedName>
    <definedName name="FS05.50._T">'FS05'!$R$56</definedName>
    <definedName name="FS05.6._0">'FS05'!$C$12</definedName>
    <definedName name="FS05.6._B">'FS05'!$D$12</definedName>
    <definedName name="FS05.6._C">'FS05'!$E$12</definedName>
    <definedName name="FS05.6._D">'FS05'!$F$12</definedName>
    <definedName name="FS05.6._E">'FS05'!$G$12</definedName>
    <definedName name="FS05.6._I">'FS05'!$H$12</definedName>
    <definedName name="FS05.6._J">'FS05'!$I$12</definedName>
    <definedName name="FS05.6._K">'FS05'!$J$12</definedName>
    <definedName name="FS05.6._L">'FS05'!$K$12</definedName>
    <definedName name="FS05.6._M">'FS05'!$L$12</definedName>
    <definedName name="FS05.6._N">'FS05'!$M$12</definedName>
    <definedName name="FS05.6._O">'FS05'!$N$12</definedName>
    <definedName name="FS05.6._P">'FS05'!$O$12</definedName>
    <definedName name="FS05.6._R">'FS05'!$P$12</definedName>
    <definedName name="FS05.6._S">'FS05'!$Q$12</definedName>
    <definedName name="FS05.6._T">'FS05'!$R$12</definedName>
    <definedName name="FS05.7._0">'FS05'!$C$13</definedName>
    <definedName name="FS05.7._B">'FS05'!$D$13</definedName>
    <definedName name="FS05.7._C">'FS05'!$E$13</definedName>
    <definedName name="FS05.7._D">'FS05'!$F$13</definedName>
    <definedName name="FS05.7._E">'FS05'!$G$13</definedName>
    <definedName name="FS05.7._I">'FS05'!$H$13</definedName>
    <definedName name="FS05.7._J">'FS05'!$I$13</definedName>
    <definedName name="FS05.7._K">'FS05'!$J$13</definedName>
    <definedName name="FS05.7._L">'FS05'!$K$13</definedName>
    <definedName name="FS05.7._M">'FS05'!$L$13</definedName>
    <definedName name="FS05.7._N">'FS05'!$M$13</definedName>
    <definedName name="FS05.7._O">'FS05'!$N$13</definedName>
    <definedName name="FS05.7._P">'FS05'!$O$13</definedName>
    <definedName name="FS05.7._R">'FS05'!$P$13</definedName>
    <definedName name="FS05.7._S">'FS05'!$Q$13</definedName>
    <definedName name="FS05.7._T">'FS05'!$R$13</definedName>
    <definedName name="FS05.8._0">'FS05'!$C$14</definedName>
    <definedName name="FS05.8._B">'FS05'!$D$14</definedName>
    <definedName name="FS05.8._C">'FS05'!$E$14</definedName>
    <definedName name="FS05.8._D">'FS05'!$F$14</definedName>
    <definedName name="FS05.8._E">'FS05'!$G$14</definedName>
    <definedName name="FS05.8._I">'FS05'!$H$14</definedName>
    <definedName name="FS05.8._J">'FS05'!$I$14</definedName>
    <definedName name="FS05.8._K">'FS05'!$J$14</definedName>
    <definedName name="FS05.8._L">'FS05'!$K$14</definedName>
    <definedName name="FS05.8._M">'FS05'!$L$14</definedName>
    <definedName name="FS05.8._N">'FS05'!$M$14</definedName>
    <definedName name="FS05.8._O">'FS05'!$N$14</definedName>
    <definedName name="FS05.8._P">'FS05'!$O$14</definedName>
    <definedName name="FS05.8._R">'FS05'!$P$14</definedName>
    <definedName name="FS05.8._S">'FS05'!$Q$14</definedName>
    <definedName name="FS05.8._T">'FS05'!$R$14</definedName>
    <definedName name="FS05.9._0">'FS05'!$C$15</definedName>
    <definedName name="FS05.9._B">'FS05'!$D$15</definedName>
    <definedName name="FS05.9._C">'FS05'!$E$15</definedName>
    <definedName name="FS05.9._D">'FS05'!$F$15</definedName>
    <definedName name="FS05.9._E">'FS05'!$G$15</definedName>
    <definedName name="FS05.9._I">'FS05'!$H$15</definedName>
    <definedName name="FS05.9._J">'FS05'!$I$15</definedName>
    <definedName name="FS05.9._K">'FS05'!$J$15</definedName>
    <definedName name="FS05.9._L">'FS05'!$K$15</definedName>
    <definedName name="FS05.9._M">'FS05'!$L$15</definedName>
    <definedName name="FS05.9._N">'FS05'!$M$15</definedName>
    <definedName name="FS05.9._O">'FS05'!$N$15</definedName>
    <definedName name="FS05.9._P">'FS05'!$O$15</definedName>
    <definedName name="FS05.9._R">'FS05'!$P$15</definedName>
    <definedName name="FS05.9._S">'FS05'!$Q$15</definedName>
    <definedName name="FS05.9._T">'FS05'!$R$15</definedName>
    <definedName name="FS06.1._0">'FS06'!$C$7</definedName>
    <definedName name="FS06.1._B">'FS06'!$D$7</definedName>
    <definedName name="FS06.1._C">'FS06'!$E$7</definedName>
    <definedName name="FS06.1._D">'FS06'!$F$7</definedName>
    <definedName name="FS06.1._E">'FS06'!$G$7</definedName>
    <definedName name="FS06.1._F">'FS06'!$H$7</definedName>
    <definedName name="FS06.1._G">'FS06'!$I$7</definedName>
    <definedName name="FS06.1._H">'FS06'!$J$7</definedName>
    <definedName name="FS06.1._I">'FS06'!$K$7</definedName>
    <definedName name="FS06.1._J">'FS06'!$L$7</definedName>
    <definedName name="FS06.1._K">'FS06'!$M$7</definedName>
    <definedName name="FS06.1._L">'FS06'!$N$7</definedName>
    <definedName name="FS06.1._M">'FS06'!$O$7</definedName>
    <definedName name="FS06.1._N">'FS06'!$P$7</definedName>
    <definedName name="FS06.1._O">'FS06'!$Q$7</definedName>
    <definedName name="FS06.1._P">'FS06'!$R$7</definedName>
    <definedName name="FS06.10._0">'FS06'!$C$16</definedName>
    <definedName name="FS06.10._B">'FS06'!$D$16</definedName>
    <definedName name="FS06.10._C">'FS06'!$E$16</definedName>
    <definedName name="FS06.10._D">'FS06'!$F$16</definedName>
    <definedName name="FS06.10._E">'FS06'!$G$16</definedName>
    <definedName name="FS06.10._F">'FS06'!$H$16</definedName>
    <definedName name="FS06.10._G">'FS06'!$I$16</definedName>
    <definedName name="FS06.10._H">'FS06'!$J$16</definedName>
    <definedName name="FS06.10._I">'FS06'!$K$16</definedName>
    <definedName name="FS06.10._J">'FS06'!$L$16</definedName>
    <definedName name="FS06.10._K">'FS06'!$M$16</definedName>
    <definedName name="FS06.10._L">'FS06'!$N$16</definedName>
    <definedName name="FS06.10._M">'FS06'!$O$16</definedName>
    <definedName name="FS06.10._N">'FS06'!$P$16</definedName>
    <definedName name="FS06.10._O">'FS06'!$Q$16</definedName>
    <definedName name="FS06.10._P">'FS06'!$R$16</definedName>
    <definedName name="FS06.11._0">'FS06'!$C$17</definedName>
    <definedName name="FS06.11._B">'FS06'!$D$17</definedName>
    <definedName name="FS06.11._C">'FS06'!$E$17</definedName>
    <definedName name="FS06.11._D">'FS06'!$F$17</definedName>
    <definedName name="FS06.11._E">'FS06'!$G$17</definedName>
    <definedName name="FS06.11._F">'FS06'!$H$17</definedName>
    <definedName name="FS06.11._G">'FS06'!$I$17</definedName>
    <definedName name="FS06.11._H">'FS06'!$J$17</definedName>
    <definedName name="FS06.11._I">'FS06'!$K$17</definedName>
    <definedName name="FS06.11._J">'FS06'!$L$17</definedName>
    <definedName name="FS06.11._K">'FS06'!$M$17</definedName>
    <definedName name="FS06.11._L">'FS06'!$N$17</definedName>
    <definedName name="FS06.11._M">'FS06'!$O$17</definedName>
    <definedName name="FS06.11._N">'FS06'!$P$17</definedName>
    <definedName name="FS06.11._O">'FS06'!$Q$17</definedName>
    <definedName name="FS06.11._P">'FS06'!$R$17</definedName>
    <definedName name="FS06.12._0">'FS06'!$C$18</definedName>
    <definedName name="FS06.12._B">'FS06'!$D$18</definedName>
    <definedName name="FS06.12._C">'FS06'!$E$18</definedName>
    <definedName name="FS06.12._D">'FS06'!$F$18</definedName>
    <definedName name="FS06.12._E">'FS06'!$G$18</definedName>
    <definedName name="FS06.12._F">'FS06'!$H$18</definedName>
    <definedName name="FS06.12._G">'FS06'!$I$18</definedName>
    <definedName name="FS06.12._H">'FS06'!$J$18</definedName>
    <definedName name="FS06.12._I">'FS06'!$K$18</definedName>
    <definedName name="FS06.12._J">'FS06'!$L$18</definedName>
    <definedName name="FS06.12._K">'FS06'!$M$18</definedName>
    <definedName name="FS06.12._L">'FS06'!$N$18</definedName>
    <definedName name="FS06.12._M">'FS06'!$O$18</definedName>
    <definedName name="FS06.12._N">'FS06'!$P$18</definedName>
    <definedName name="FS06.12._O">'FS06'!$Q$18</definedName>
    <definedName name="FS06.12._P">'FS06'!$R$18</definedName>
    <definedName name="FS06.13._0">'FS06'!$C$19</definedName>
    <definedName name="FS06.13._B">'FS06'!$D$19</definedName>
    <definedName name="FS06.13._C">'FS06'!$E$19</definedName>
    <definedName name="FS06.13._D">'FS06'!$F$19</definedName>
    <definedName name="FS06.13._E">'FS06'!$G$19</definedName>
    <definedName name="FS06.13._F">'FS06'!$H$19</definedName>
    <definedName name="FS06.13._G">'FS06'!$I$19</definedName>
    <definedName name="FS06.13._H">'FS06'!$J$19</definedName>
    <definedName name="FS06.13._I">'FS06'!$K$19</definedName>
    <definedName name="FS06.13._J">'FS06'!$L$19</definedName>
    <definedName name="FS06.13._K">'FS06'!$M$19</definedName>
    <definedName name="FS06.13._L">'FS06'!$N$19</definedName>
    <definedName name="FS06.13._M">'FS06'!$O$19</definedName>
    <definedName name="FS06.13._N">'FS06'!$P$19</definedName>
    <definedName name="FS06.13._O">'FS06'!$Q$19</definedName>
    <definedName name="FS06.13._P">'FS06'!$R$19</definedName>
    <definedName name="FS06.14._0">'FS06'!$C$20</definedName>
    <definedName name="FS06.14._B">'FS06'!$D$20</definedName>
    <definedName name="FS06.14._C">'FS06'!$E$20</definedName>
    <definedName name="FS06.14._D">'FS06'!$F$20</definedName>
    <definedName name="FS06.14._E">'FS06'!$G$20</definedName>
    <definedName name="FS06.14._F">'FS06'!$H$20</definedName>
    <definedName name="FS06.14._G">'FS06'!$I$20</definedName>
    <definedName name="FS06.14._H">'FS06'!$J$20</definedName>
    <definedName name="FS06.14._I">'FS06'!$K$20</definedName>
    <definedName name="FS06.14._J">'FS06'!$L$20</definedName>
    <definedName name="FS06.14._K">'FS06'!$M$20</definedName>
    <definedName name="FS06.14._L">'FS06'!$N$20</definedName>
    <definedName name="FS06.14._M">'FS06'!$O$20</definedName>
    <definedName name="FS06.14._N">'FS06'!$P$20</definedName>
    <definedName name="FS06.14._O">'FS06'!$Q$20</definedName>
    <definedName name="FS06.14._P">'FS06'!$R$20</definedName>
    <definedName name="FS06.15._0">'FS06'!$C$21</definedName>
    <definedName name="FS06.15._B">'FS06'!$D$21</definedName>
    <definedName name="FS06.15._C">'FS06'!$E$21</definedName>
    <definedName name="FS06.15._D">'FS06'!$F$21</definedName>
    <definedName name="FS06.15._E">'FS06'!$G$21</definedName>
    <definedName name="FS06.15._F">'FS06'!$H$21</definedName>
    <definedName name="FS06.15._G">'FS06'!$I$21</definedName>
    <definedName name="FS06.15._H">'FS06'!$J$21</definedName>
    <definedName name="FS06.15._I">'FS06'!$K$21</definedName>
    <definedName name="FS06.15._J">'FS06'!$L$21</definedName>
    <definedName name="FS06.15._K">'FS06'!$M$21</definedName>
    <definedName name="FS06.15._L">'FS06'!$N$21</definedName>
    <definedName name="FS06.15._M">'FS06'!$O$21</definedName>
    <definedName name="FS06.15._N">'FS06'!$P$21</definedName>
    <definedName name="FS06.15._O">'FS06'!$Q$21</definedName>
    <definedName name="FS06.15._P">'FS06'!$R$21</definedName>
    <definedName name="FS06.16._0">'FS06'!$C$22</definedName>
    <definedName name="FS06.16._B">'FS06'!$D$22</definedName>
    <definedName name="FS06.16._C">'FS06'!$E$22</definedName>
    <definedName name="FS06.16._D">'FS06'!$F$22</definedName>
    <definedName name="FS06.16._E">'FS06'!$G$22</definedName>
    <definedName name="FS06.16._F">'FS06'!$H$22</definedName>
    <definedName name="FS06.16._G">'FS06'!$I$22</definedName>
    <definedName name="FS06.16._H">'FS06'!$J$22</definedName>
    <definedName name="FS06.16._I">'FS06'!$K$22</definedName>
    <definedName name="FS06.16._J">'FS06'!$L$22</definedName>
    <definedName name="FS06.16._K">'FS06'!$M$22</definedName>
    <definedName name="FS06.16._L">'FS06'!$N$22</definedName>
    <definedName name="FS06.16._M">'FS06'!$O$22</definedName>
    <definedName name="FS06.16._N">'FS06'!$P$22</definedName>
    <definedName name="FS06.16._O">'FS06'!$Q$22</definedName>
    <definedName name="FS06.16._P">'FS06'!$R$22</definedName>
    <definedName name="FS06.17._0">'FS06'!$C$23</definedName>
    <definedName name="FS06.17._B">'FS06'!$D$23</definedName>
    <definedName name="FS06.17._C">'FS06'!$E$23</definedName>
    <definedName name="FS06.17._D">'FS06'!$F$23</definedName>
    <definedName name="FS06.17._E">'FS06'!$G$23</definedName>
    <definedName name="FS06.17._F">'FS06'!$H$23</definedName>
    <definedName name="FS06.17._G">'FS06'!$I$23</definedName>
    <definedName name="FS06.17._H">'FS06'!$J$23</definedName>
    <definedName name="FS06.17._I">'FS06'!$K$23</definedName>
    <definedName name="FS06.17._J">'FS06'!$L$23</definedName>
    <definedName name="FS06.17._K">'FS06'!$M$23</definedName>
    <definedName name="FS06.17._L">'FS06'!$N$23</definedName>
    <definedName name="FS06.17._M">'FS06'!$O$23</definedName>
    <definedName name="FS06.17._N">'FS06'!$P$23</definedName>
    <definedName name="FS06.17._O">'FS06'!$Q$23</definedName>
    <definedName name="FS06.17._P">'FS06'!$R$23</definedName>
    <definedName name="FS06.18._0">'FS06'!$C$24</definedName>
    <definedName name="FS06.18._B">'FS06'!$D$24</definedName>
    <definedName name="FS06.18._C">'FS06'!$E$24</definedName>
    <definedName name="FS06.18._D">'FS06'!$F$24</definedName>
    <definedName name="FS06.18._E">'FS06'!$G$24</definedName>
    <definedName name="FS06.18._F">'FS06'!$H$24</definedName>
    <definedName name="FS06.18._G">'FS06'!$I$24</definedName>
    <definedName name="FS06.18._H">'FS06'!$J$24</definedName>
    <definedName name="FS06.18._I">'FS06'!$K$24</definedName>
    <definedName name="FS06.18._J">'FS06'!$L$24</definedName>
    <definedName name="FS06.18._K">'FS06'!$M$24</definedName>
    <definedName name="FS06.18._L">'FS06'!$N$24</definedName>
    <definedName name="FS06.18._M">'FS06'!$O$24</definedName>
    <definedName name="FS06.18._N">'FS06'!$P$24</definedName>
    <definedName name="FS06.18._O">'FS06'!$Q$24</definedName>
    <definedName name="FS06.18._P">'FS06'!$R$24</definedName>
    <definedName name="FS06.19._0">'FS06'!$C$25</definedName>
    <definedName name="FS06.19._B">'FS06'!$D$25</definedName>
    <definedName name="FS06.19._C">'FS06'!$E$25</definedName>
    <definedName name="FS06.19._D">'FS06'!$F$25</definedName>
    <definedName name="FS06.19._E">'FS06'!$G$25</definedName>
    <definedName name="FS06.19._F">'FS06'!$H$25</definedName>
    <definedName name="FS06.19._G">'FS06'!$I$25</definedName>
    <definedName name="FS06.19._H">'FS06'!$J$25</definedName>
    <definedName name="FS06.19._I">'FS06'!$K$25</definedName>
    <definedName name="FS06.19._J">'FS06'!$L$25</definedName>
    <definedName name="FS06.19._K">'FS06'!$M$25</definedName>
    <definedName name="FS06.19._L">'FS06'!$N$25</definedName>
    <definedName name="FS06.19._M">'FS06'!$O$25</definedName>
    <definedName name="FS06.19._N">'FS06'!$P$25</definedName>
    <definedName name="FS06.19._O">'FS06'!$Q$25</definedName>
    <definedName name="FS06.19._P">'FS06'!$R$25</definedName>
    <definedName name="FS06.2._0">'FS06'!$C$8</definedName>
    <definedName name="FS06.2._B">'FS06'!$D$8</definedName>
    <definedName name="FS06.2._C">'FS06'!$E$8</definedName>
    <definedName name="FS06.2._D">'FS06'!$F$8</definedName>
    <definedName name="FS06.2._E">'FS06'!$G$8</definedName>
    <definedName name="FS06.2._F">'FS06'!$H$8</definedName>
    <definedName name="FS06.2._G">'FS06'!$I$8</definedName>
    <definedName name="FS06.2._H">'FS06'!$J$8</definedName>
    <definedName name="FS06.2._I">'FS06'!$K$8</definedName>
    <definedName name="FS06.2._J">'FS06'!$L$8</definedName>
    <definedName name="FS06.2._K">'FS06'!$M$8</definedName>
    <definedName name="FS06.2._L">'FS06'!$N$8</definedName>
    <definedName name="FS06.2._M">'FS06'!$O$8</definedName>
    <definedName name="FS06.2._N">'FS06'!$P$8</definedName>
    <definedName name="FS06.2._O">'FS06'!$Q$8</definedName>
    <definedName name="FS06.2._P">'FS06'!$R$8</definedName>
    <definedName name="FS06.20._0">'FS06'!$C$26</definedName>
    <definedName name="FS06.20._B">'FS06'!$D$26</definedName>
    <definedName name="FS06.20._C">'FS06'!$E$26</definedName>
    <definedName name="FS06.20._D">'FS06'!$F$26</definedName>
    <definedName name="FS06.20._E">'FS06'!$G$26</definedName>
    <definedName name="FS06.20._F">'FS06'!$H$26</definedName>
    <definedName name="FS06.20._G">'FS06'!$I$26</definedName>
    <definedName name="FS06.20._H">'FS06'!$J$26</definedName>
    <definedName name="FS06.20._I">'FS06'!$K$26</definedName>
    <definedName name="FS06.20._J">'FS06'!$L$26</definedName>
    <definedName name="FS06.20._K">'FS06'!$M$26</definedName>
    <definedName name="FS06.20._L">'FS06'!$N$26</definedName>
    <definedName name="FS06.20._M">'FS06'!$O$26</definedName>
    <definedName name="FS06.20._N">'FS06'!$P$26</definedName>
    <definedName name="FS06.20._O">'FS06'!$Q$26</definedName>
    <definedName name="FS06.20._P">'FS06'!$R$26</definedName>
    <definedName name="FS06.21._0">'FS06'!$C$27</definedName>
    <definedName name="FS06.21._B">'FS06'!$D$27</definedName>
    <definedName name="FS06.21._C">'FS06'!$E$27</definedName>
    <definedName name="FS06.21._D">'FS06'!$F$27</definedName>
    <definedName name="FS06.21._E">'FS06'!$G$27</definedName>
    <definedName name="FS06.21._F">'FS06'!$H$27</definedName>
    <definedName name="FS06.21._G">'FS06'!$I$27</definedName>
    <definedName name="FS06.21._H">'FS06'!$J$27</definedName>
    <definedName name="FS06.21._I">'FS06'!$K$27</definedName>
    <definedName name="FS06.21._J">'FS06'!$L$27</definedName>
    <definedName name="FS06.21._K">'FS06'!$M$27</definedName>
    <definedName name="FS06.21._L">'FS06'!$N$27</definedName>
    <definedName name="FS06.21._M">'FS06'!$O$27</definedName>
    <definedName name="FS06.21._N">'FS06'!$P$27</definedName>
    <definedName name="FS06.21._O">'FS06'!$Q$27</definedName>
    <definedName name="FS06.21._P">'FS06'!$R$27</definedName>
    <definedName name="FS06.22._0">'FS06'!$C$28</definedName>
    <definedName name="FS06.22._B">'FS06'!$D$28</definedName>
    <definedName name="FS06.22._C">'FS06'!$E$28</definedName>
    <definedName name="FS06.22._D">'FS06'!$F$28</definedName>
    <definedName name="FS06.22._E">'FS06'!$G$28</definedName>
    <definedName name="FS06.22._F">'FS06'!$H$28</definedName>
    <definedName name="FS06.22._G">'FS06'!$I$28</definedName>
    <definedName name="FS06.22._H">'FS06'!$J$28</definedName>
    <definedName name="FS06.22._I">'FS06'!$K$28</definedName>
    <definedName name="FS06.22._J">'FS06'!$L$28</definedName>
    <definedName name="FS06.22._K">'FS06'!$M$28</definedName>
    <definedName name="FS06.22._L">'FS06'!$N$28</definedName>
    <definedName name="FS06.22._M">'FS06'!$O$28</definedName>
    <definedName name="FS06.22._N">'FS06'!$P$28</definedName>
    <definedName name="FS06.22._O">'FS06'!$Q$28</definedName>
    <definedName name="FS06.22._P">'FS06'!$R$28</definedName>
    <definedName name="FS06.23._0">'FS06'!$C$29</definedName>
    <definedName name="FS06.23._B">'FS06'!$D$29</definedName>
    <definedName name="FS06.23._C">'FS06'!$E$29</definedName>
    <definedName name="FS06.23._D">'FS06'!$F$29</definedName>
    <definedName name="FS06.23._E">'FS06'!$G$29</definedName>
    <definedName name="FS06.23._F">'FS06'!$H$29</definedName>
    <definedName name="FS06.23._G">'FS06'!$I$29</definedName>
    <definedName name="FS06.23._H">'FS06'!$J$29</definedName>
    <definedName name="FS06.23._I">'FS06'!$K$29</definedName>
    <definedName name="FS06.23._J">'FS06'!$L$29</definedName>
    <definedName name="FS06.23._K">'FS06'!$M$29</definedName>
    <definedName name="FS06.23._L">'FS06'!$N$29</definedName>
    <definedName name="FS06.23._M">'FS06'!$O$29</definedName>
    <definedName name="FS06.23._N">'FS06'!$P$29</definedName>
    <definedName name="FS06.23._O">'FS06'!$Q$29</definedName>
    <definedName name="FS06.23._P">'FS06'!$R$29</definedName>
    <definedName name="FS06.24._0">'FS06'!$C$30</definedName>
    <definedName name="FS06.24._B">'FS06'!$D$30</definedName>
    <definedName name="FS06.24._C">'FS06'!$E$30</definedName>
    <definedName name="FS06.24._D">'FS06'!$F$30</definedName>
    <definedName name="FS06.24._E">'FS06'!$G$30</definedName>
    <definedName name="FS06.24._F">'FS06'!$H$30</definedName>
    <definedName name="FS06.24._G">'FS06'!$I$30</definedName>
    <definedName name="FS06.24._H">'FS06'!$J$30</definedName>
    <definedName name="FS06.24._I">'FS06'!$K$30</definedName>
    <definedName name="FS06.24._J">'FS06'!$L$30</definedName>
    <definedName name="FS06.24._K">'FS06'!$M$30</definedName>
    <definedName name="FS06.24._L">'FS06'!$N$30</definedName>
    <definedName name="FS06.24._M">'FS06'!$O$30</definedName>
    <definedName name="FS06.24._N">'FS06'!$P$30</definedName>
    <definedName name="FS06.24._O">'FS06'!$Q$30</definedName>
    <definedName name="FS06.24._P">'FS06'!$R$30</definedName>
    <definedName name="FS06.25._0">'FS06'!$C$31</definedName>
    <definedName name="FS06.25._B">'FS06'!$D$31</definedName>
    <definedName name="FS06.25._C">'FS06'!$E$31</definedName>
    <definedName name="FS06.25._D">'FS06'!$F$31</definedName>
    <definedName name="FS06.25._E">'FS06'!$G$31</definedName>
    <definedName name="FS06.25._F">'FS06'!$H$31</definedName>
    <definedName name="FS06.25._G">'FS06'!$I$31</definedName>
    <definedName name="FS06.25._H">'FS06'!$J$31</definedName>
    <definedName name="FS06.25._I">'FS06'!$K$31</definedName>
    <definedName name="FS06.25._J">'FS06'!$L$31</definedName>
    <definedName name="FS06.25._K">'FS06'!$M$31</definedName>
    <definedName name="FS06.25._L">'FS06'!$N$31</definedName>
    <definedName name="FS06.25._M">'FS06'!$O$31</definedName>
    <definedName name="FS06.25._N">'FS06'!$P$31</definedName>
    <definedName name="FS06.25._O">'FS06'!$Q$31</definedName>
    <definedName name="FS06.25._P">'FS06'!$R$31</definedName>
    <definedName name="FS06.26._0">'FS06'!$C$32</definedName>
    <definedName name="FS06.26._B">'FS06'!$D$32</definedName>
    <definedName name="FS06.26._C">'FS06'!$E$32</definedName>
    <definedName name="FS06.26._D">'FS06'!$F$32</definedName>
    <definedName name="FS06.26._E">'FS06'!$G$32</definedName>
    <definedName name="FS06.26._F">'FS06'!$H$32</definedName>
    <definedName name="FS06.26._G">'FS06'!$I$32</definedName>
    <definedName name="FS06.26._H">'FS06'!$J$32</definedName>
    <definedName name="FS06.26._I">'FS06'!$K$32</definedName>
    <definedName name="FS06.26._J">'FS06'!$L$32</definedName>
    <definedName name="FS06.26._K">'FS06'!$M$32</definedName>
    <definedName name="FS06.26._L">'FS06'!$N$32</definedName>
    <definedName name="FS06.26._M">'FS06'!$O$32</definedName>
    <definedName name="FS06.26._N">'FS06'!$P$32</definedName>
    <definedName name="FS06.26._O">'FS06'!$Q$32</definedName>
    <definedName name="FS06.26._P">'FS06'!$R$32</definedName>
    <definedName name="FS06.27._0">'FS06'!$C$33</definedName>
    <definedName name="FS06.27._B">'FS06'!$D$33</definedName>
    <definedName name="FS06.27._C">'FS06'!$E$33</definedName>
    <definedName name="FS06.27._D">'FS06'!$F$33</definedName>
    <definedName name="FS06.27._E">'FS06'!$G$33</definedName>
    <definedName name="FS06.27._F">'FS06'!$H$33</definedName>
    <definedName name="FS06.27._G">'FS06'!$I$33</definedName>
    <definedName name="FS06.27._H">'FS06'!$J$33</definedName>
    <definedName name="FS06.27._I">'FS06'!$K$33</definedName>
    <definedName name="FS06.27._J">'FS06'!$L$33</definedName>
    <definedName name="FS06.27._K">'FS06'!$M$33</definedName>
    <definedName name="FS06.27._L">'FS06'!$N$33</definedName>
    <definedName name="FS06.27._M">'FS06'!$O$33</definedName>
    <definedName name="FS06.27._N">'FS06'!$P$33</definedName>
    <definedName name="FS06.27._O">'FS06'!$Q$33</definedName>
    <definedName name="FS06.27._P">'FS06'!$R$33</definedName>
    <definedName name="FS06.28._0">'FS06'!$C$34</definedName>
    <definedName name="FS06.28._B">'FS06'!$D$34</definedName>
    <definedName name="FS06.28._C">'FS06'!$E$34</definedName>
    <definedName name="FS06.28._D">'FS06'!$F$34</definedName>
    <definedName name="FS06.28._E">'FS06'!$G$34</definedName>
    <definedName name="FS06.28._F">'FS06'!$H$34</definedName>
    <definedName name="FS06.28._G">'FS06'!$I$34</definedName>
    <definedName name="FS06.28._H">'FS06'!$J$34</definedName>
    <definedName name="FS06.28._I">'FS06'!$K$34</definedName>
    <definedName name="FS06.28._J">'FS06'!$L$34</definedName>
    <definedName name="FS06.28._K">'FS06'!$M$34</definedName>
    <definedName name="FS06.28._L">'FS06'!$N$34</definedName>
    <definedName name="FS06.28._M">'FS06'!$O$34</definedName>
    <definedName name="FS06.28._N">'FS06'!$P$34</definedName>
    <definedName name="FS06.28._O">'FS06'!$Q$34</definedName>
    <definedName name="FS06.28._P">'FS06'!$R$34</definedName>
    <definedName name="FS06.29._0">'FS06'!$C$35</definedName>
    <definedName name="FS06.29._B">'FS06'!$D$35</definedName>
    <definedName name="FS06.29._C">'FS06'!$E$35</definedName>
    <definedName name="FS06.29._D">'FS06'!$F$35</definedName>
    <definedName name="FS06.29._E">'FS06'!$G$35</definedName>
    <definedName name="FS06.29._F">'FS06'!$H$35</definedName>
    <definedName name="FS06.29._G">'FS06'!$I$35</definedName>
    <definedName name="FS06.29._H">'FS06'!$J$35</definedName>
    <definedName name="FS06.29._I">'FS06'!$K$35</definedName>
    <definedName name="FS06.29._J">'FS06'!$L$35</definedName>
    <definedName name="FS06.29._K">'FS06'!$M$35</definedName>
    <definedName name="FS06.29._L">'FS06'!$N$35</definedName>
    <definedName name="FS06.29._M">'FS06'!$O$35</definedName>
    <definedName name="FS06.29._N">'FS06'!$P$35</definedName>
    <definedName name="FS06.29._O">'FS06'!$Q$35</definedName>
    <definedName name="FS06.29._P">'FS06'!$R$35</definedName>
    <definedName name="FS06.3._0">'FS06'!$C$9</definedName>
    <definedName name="FS06.3._B">'FS06'!$D$9</definedName>
    <definedName name="FS06.3._C">'FS06'!$E$9</definedName>
    <definedName name="FS06.3._D">'FS06'!$F$9</definedName>
    <definedName name="FS06.3._E">'FS06'!$G$9</definedName>
    <definedName name="FS06.3._F">'FS06'!$H$9</definedName>
    <definedName name="FS06.3._G">'FS06'!$I$9</definedName>
    <definedName name="FS06.3._H">'FS06'!$J$9</definedName>
    <definedName name="FS06.3._I">'FS06'!$K$9</definedName>
    <definedName name="FS06.3._J">'FS06'!$L$9</definedName>
    <definedName name="FS06.3._K">'FS06'!$M$9</definedName>
    <definedName name="FS06.3._L">'FS06'!$N$9</definedName>
    <definedName name="FS06.3._M">'FS06'!$O$9</definedName>
    <definedName name="FS06.3._N">'FS06'!$P$9</definedName>
    <definedName name="FS06.3._O">'FS06'!$Q$9</definedName>
    <definedName name="FS06.3._P">'FS06'!$R$9</definedName>
    <definedName name="FS06.30._0">'FS06'!$C$36</definedName>
    <definedName name="FS06.30._B">'FS06'!$D$36</definedName>
    <definedName name="FS06.30._C">'FS06'!$E$36</definedName>
    <definedName name="FS06.30._D">'FS06'!$F$36</definedName>
    <definedName name="FS06.30._E">'FS06'!$G$36</definedName>
    <definedName name="FS06.30._F">'FS06'!$H$36</definedName>
    <definedName name="FS06.30._G">'FS06'!$I$36</definedName>
    <definedName name="FS06.30._H">'FS06'!$J$36</definedName>
    <definedName name="FS06.30._I">'FS06'!$K$36</definedName>
    <definedName name="FS06.30._J">'FS06'!$L$36</definedName>
    <definedName name="FS06.30._K">'FS06'!$M$36</definedName>
    <definedName name="FS06.30._L">'FS06'!$N$36</definedName>
    <definedName name="FS06.30._M">'FS06'!$O$36</definedName>
    <definedName name="FS06.30._N">'FS06'!$P$36</definedName>
    <definedName name="FS06.30._O">'FS06'!$Q$36</definedName>
    <definedName name="FS06.30._P">'FS06'!$R$36</definedName>
    <definedName name="FS06.31._0">'FS06'!$C$37</definedName>
    <definedName name="FS06.31._B">'FS06'!$D$37</definedName>
    <definedName name="FS06.31._C">'FS06'!$E$37</definedName>
    <definedName name="FS06.31._D">'FS06'!$F$37</definedName>
    <definedName name="FS06.31._E">'FS06'!$G$37</definedName>
    <definedName name="FS06.31._F">'FS06'!$H$37</definedName>
    <definedName name="FS06.31._G">'FS06'!$I$37</definedName>
    <definedName name="FS06.31._H">'FS06'!$J$37</definedName>
    <definedName name="FS06.31._I">'FS06'!$K$37</definedName>
    <definedName name="FS06.31._J">'FS06'!$L$37</definedName>
    <definedName name="FS06.31._K">'FS06'!$M$37</definedName>
    <definedName name="FS06.31._L">'FS06'!$N$37</definedName>
    <definedName name="FS06.31._M">'FS06'!$O$37</definedName>
    <definedName name="FS06.31._N">'FS06'!$P$37</definedName>
    <definedName name="FS06.31._O">'FS06'!$Q$37</definedName>
    <definedName name="FS06.31._P">'FS06'!$R$37</definedName>
    <definedName name="FS06.32._0">'FS06'!$C$38</definedName>
    <definedName name="FS06.32._B">'FS06'!$D$38</definedName>
    <definedName name="FS06.32._C">'FS06'!$E$38</definedName>
    <definedName name="FS06.32._D">'FS06'!$F$38</definedName>
    <definedName name="FS06.32._E">'FS06'!$G$38</definedName>
    <definedName name="FS06.32._F">'FS06'!$H$38</definedName>
    <definedName name="FS06.32._G">'FS06'!$I$38</definedName>
    <definedName name="FS06.32._H">'FS06'!$J$38</definedName>
    <definedName name="FS06.32._I">'FS06'!$K$38</definedName>
    <definedName name="FS06.32._J">'FS06'!$L$38</definedName>
    <definedName name="FS06.32._K">'FS06'!$M$38</definedName>
    <definedName name="FS06.32._L">'FS06'!$N$38</definedName>
    <definedName name="FS06.32._M">'FS06'!$O$38</definedName>
    <definedName name="FS06.32._N">'FS06'!$P$38</definedName>
    <definedName name="FS06.32._O">'FS06'!$Q$38</definedName>
    <definedName name="FS06.32._P">'FS06'!$R$38</definedName>
    <definedName name="FS06.33._0">'FS06'!$C$39</definedName>
    <definedName name="FS06.33._B">'FS06'!$D$39</definedName>
    <definedName name="FS06.33._C">'FS06'!$E$39</definedName>
    <definedName name="FS06.33._D">'FS06'!$F$39</definedName>
    <definedName name="FS06.33._E">'FS06'!$G$39</definedName>
    <definedName name="FS06.33._F">'FS06'!$H$39</definedName>
    <definedName name="FS06.33._G">'FS06'!$I$39</definedName>
    <definedName name="FS06.33._H">'FS06'!$J$39</definedName>
    <definedName name="FS06.33._I">'FS06'!$K$39</definedName>
    <definedName name="FS06.33._J">'FS06'!$L$39</definedName>
    <definedName name="FS06.33._K">'FS06'!$M$39</definedName>
    <definedName name="FS06.33._L">'FS06'!$N$39</definedName>
    <definedName name="FS06.33._M">'FS06'!$O$39</definedName>
    <definedName name="FS06.33._N">'FS06'!$P$39</definedName>
    <definedName name="FS06.33._O">'FS06'!$Q$39</definedName>
    <definedName name="FS06.33._P">'FS06'!$R$39</definedName>
    <definedName name="FS06.34._0">'FS06'!$C$40</definedName>
    <definedName name="FS06.34._B">'FS06'!$D$40</definedName>
    <definedName name="FS06.34._C">'FS06'!$E$40</definedName>
    <definedName name="FS06.34._D">'FS06'!$F$40</definedName>
    <definedName name="FS06.34._E">'FS06'!$G$40</definedName>
    <definedName name="FS06.34._F">'FS06'!$H$40</definedName>
    <definedName name="FS06.34._G">'FS06'!$I$40</definedName>
    <definedName name="FS06.34._H">'FS06'!$J$40</definedName>
    <definedName name="FS06.34._I">'FS06'!$K$40</definedName>
    <definedName name="FS06.34._J">'FS06'!$L$40</definedName>
    <definedName name="FS06.34._K">'FS06'!$M$40</definedName>
    <definedName name="FS06.34._L">'FS06'!$N$40</definedName>
    <definedName name="FS06.34._M">'FS06'!$O$40</definedName>
    <definedName name="FS06.34._N">'FS06'!$P$40</definedName>
    <definedName name="FS06.34._O">'FS06'!$Q$40</definedName>
    <definedName name="FS06.34._P">'FS06'!$R$40</definedName>
    <definedName name="FS06.35._0">'FS06'!$C$41</definedName>
    <definedName name="FS06.35._B">'FS06'!$D$41</definedName>
    <definedName name="FS06.35._C">'FS06'!$E$41</definedName>
    <definedName name="FS06.35._D">'FS06'!$F$41</definedName>
    <definedName name="FS06.35._E">'FS06'!$G$41</definedName>
    <definedName name="FS06.35._F">'FS06'!$H$41</definedName>
    <definedName name="FS06.35._G">'FS06'!$I$41</definedName>
    <definedName name="FS06.35._H">'FS06'!$J$41</definedName>
    <definedName name="FS06.35._I">'FS06'!$K$41</definedName>
    <definedName name="FS06.35._J">'FS06'!$L$41</definedName>
    <definedName name="FS06.35._K">'FS06'!$M$41</definedName>
    <definedName name="FS06.35._L">'FS06'!$N$41</definedName>
    <definedName name="FS06.35._M">'FS06'!$O$41</definedName>
    <definedName name="FS06.35._N">'FS06'!$P$41</definedName>
    <definedName name="FS06.35._O">'FS06'!$Q$41</definedName>
    <definedName name="FS06.35._P">'FS06'!$R$41</definedName>
    <definedName name="FS06.36._0">'FS06'!$C$42</definedName>
    <definedName name="FS06.36._B">'FS06'!$D$42</definedName>
    <definedName name="FS06.36._C">'FS06'!$E$42</definedName>
    <definedName name="FS06.36._D">'FS06'!$F$42</definedName>
    <definedName name="FS06.36._E">'FS06'!$G$42</definedName>
    <definedName name="FS06.36._F">'FS06'!$H$42</definedName>
    <definedName name="FS06.36._G">'FS06'!$I$42</definedName>
    <definedName name="FS06.36._H">'FS06'!$J$42</definedName>
    <definedName name="FS06.36._I">'FS06'!$K$42</definedName>
    <definedName name="FS06.36._J">'FS06'!$L$42</definedName>
    <definedName name="FS06.36._K">'FS06'!$M$42</definedName>
    <definedName name="FS06.36._L">'FS06'!$N$42</definedName>
    <definedName name="FS06.36._M">'FS06'!$O$42</definedName>
    <definedName name="FS06.36._N">'FS06'!$P$42</definedName>
    <definedName name="FS06.36._O">'FS06'!$Q$42</definedName>
    <definedName name="FS06.36._P">'FS06'!$R$42</definedName>
    <definedName name="FS06.37._0">'FS06'!$C$43</definedName>
    <definedName name="FS06.37._B">'FS06'!$D$43</definedName>
    <definedName name="FS06.37._C">'FS06'!$E$43</definedName>
    <definedName name="FS06.37._D">'FS06'!$F$43</definedName>
    <definedName name="FS06.37._E">'FS06'!$G$43</definedName>
    <definedName name="FS06.37._F">'FS06'!$H$43</definedName>
    <definedName name="FS06.37._G">'FS06'!$I$43</definedName>
    <definedName name="FS06.37._H">'FS06'!$J$43</definedName>
    <definedName name="FS06.37._I">'FS06'!$K$43</definedName>
    <definedName name="FS06.37._J">'FS06'!$L$43</definedName>
    <definedName name="FS06.37._K">'FS06'!$M$43</definedName>
    <definedName name="FS06.37._L">'FS06'!$N$43</definedName>
    <definedName name="FS06.37._M">'FS06'!$O$43</definedName>
    <definedName name="FS06.37._N">'FS06'!$P$43</definedName>
    <definedName name="FS06.37._O">'FS06'!$Q$43</definedName>
    <definedName name="FS06.37._P">'FS06'!$R$43</definedName>
    <definedName name="FS06.38._0">'FS06'!$C$44</definedName>
    <definedName name="FS06.38._B">'FS06'!$D$44</definedName>
    <definedName name="FS06.38._C">'FS06'!$E$44</definedName>
    <definedName name="FS06.38._D">'FS06'!$F$44</definedName>
    <definedName name="FS06.38._E">'FS06'!$G$44</definedName>
    <definedName name="FS06.38._F">'FS06'!$H$44</definedName>
    <definedName name="FS06.38._G">'FS06'!$I$44</definedName>
    <definedName name="FS06.38._H">'FS06'!$J$44</definedName>
    <definedName name="FS06.38._I">'FS06'!$K$44</definedName>
    <definedName name="FS06.38._J">'FS06'!$L$44</definedName>
    <definedName name="FS06.38._K">'FS06'!$M$44</definedName>
    <definedName name="FS06.38._L">'FS06'!$N$44</definedName>
    <definedName name="FS06.38._M">'FS06'!$O$44</definedName>
    <definedName name="FS06.38._N">'FS06'!$P$44</definedName>
    <definedName name="FS06.38._O">'FS06'!$Q$44</definedName>
    <definedName name="FS06.38._P">'FS06'!$R$44</definedName>
    <definedName name="FS06.39._0">'FS06'!$C$45</definedName>
    <definedName name="FS06.39._B">'FS06'!$D$45</definedName>
    <definedName name="FS06.39._C">'FS06'!$E$45</definedName>
    <definedName name="FS06.39._D">'FS06'!$F$45</definedName>
    <definedName name="FS06.39._E">'FS06'!$G$45</definedName>
    <definedName name="FS06.39._F">'FS06'!$H$45</definedName>
    <definedName name="FS06.39._G">'FS06'!$I$45</definedName>
    <definedName name="FS06.39._H">'FS06'!$J$45</definedName>
    <definedName name="FS06.39._I">'FS06'!$K$45</definedName>
    <definedName name="FS06.39._J">'FS06'!$L$45</definedName>
    <definedName name="FS06.39._K">'FS06'!$M$45</definedName>
    <definedName name="FS06.39._L">'FS06'!$N$45</definedName>
    <definedName name="FS06.39._M">'FS06'!$O$45</definedName>
    <definedName name="FS06.39._N">'FS06'!$P$45</definedName>
    <definedName name="FS06.39._O">'FS06'!$Q$45</definedName>
    <definedName name="FS06.39._P">'FS06'!$R$45</definedName>
    <definedName name="FS06.4._0">'FS06'!$C$10</definedName>
    <definedName name="FS06.4._B">'FS06'!$D$10</definedName>
    <definedName name="FS06.4._C">'FS06'!$E$10</definedName>
    <definedName name="FS06.4._D">'FS06'!$F$10</definedName>
    <definedName name="FS06.4._E">'FS06'!$G$10</definedName>
    <definedName name="FS06.4._F">'FS06'!$H$10</definedName>
    <definedName name="FS06.4._G">'FS06'!$I$10</definedName>
    <definedName name="FS06.4._H">'FS06'!$J$10</definedName>
    <definedName name="FS06.4._I">'FS06'!$K$10</definedName>
    <definedName name="FS06.4._J">'FS06'!$L$10</definedName>
    <definedName name="FS06.4._K">'FS06'!$M$10</definedName>
    <definedName name="FS06.4._L">'FS06'!$N$10</definedName>
    <definedName name="FS06.4._M">'FS06'!$O$10</definedName>
    <definedName name="FS06.4._N">'FS06'!$P$10</definedName>
    <definedName name="FS06.4._O">'FS06'!$Q$10</definedName>
    <definedName name="FS06.4._P">'FS06'!$R$10</definedName>
    <definedName name="FS06.40._0">'FS06'!$C$46</definedName>
    <definedName name="FS06.40._B">'FS06'!$D$46</definedName>
    <definedName name="FS06.40._C">'FS06'!$E$46</definedName>
    <definedName name="FS06.40._D">'FS06'!$F$46</definedName>
    <definedName name="FS06.40._E">'FS06'!$G$46</definedName>
    <definedName name="FS06.40._F">'FS06'!$H$46</definedName>
    <definedName name="FS06.40._G">'FS06'!$I$46</definedName>
    <definedName name="FS06.40._H">'FS06'!$J$46</definedName>
    <definedName name="FS06.40._I">'FS06'!$K$46</definedName>
    <definedName name="FS06.40._J">'FS06'!$L$46</definedName>
    <definedName name="FS06.40._K">'FS06'!$M$46</definedName>
    <definedName name="FS06.40._L">'FS06'!$N$46</definedName>
    <definedName name="FS06.40._M">'FS06'!$O$46</definedName>
    <definedName name="FS06.40._N">'FS06'!$P$46</definedName>
    <definedName name="FS06.40._O">'FS06'!$Q$46</definedName>
    <definedName name="FS06.40._P">'FS06'!$R$46</definedName>
    <definedName name="FS06.41._0">'FS06'!$C$47</definedName>
    <definedName name="FS06.41._B">'FS06'!$D$47</definedName>
    <definedName name="FS06.41._C">'FS06'!$E$47</definedName>
    <definedName name="FS06.41._D">'FS06'!$F$47</definedName>
    <definedName name="FS06.41._E">'FS06'!$G$47</definedName>
    <definedName name="FS06.41._F">'FS06'!$H$47</definedName>
    <definedName name="FS06.41._G">'FS06'!$I$47</definedName>
    <definedName name="FS06.41._H">'FS06'!$J$47</definedName>
    <definedName name="FS06.41._I">'FS06'!$K$47</definedName>
    <definedName name="FS06.41._J">'FS06'!$L$47</definedName>
    <definedName name="FS06.41._K">'FS06'!$M$47</definedName>
    <definedName name="FS06.41._L">'FS06'!$N$47</definedName>
    <definedName name="FS06.41._M">'FS06'!$O$47</definedName>
    <definedName name="FS06.41._N">'FS06'!$P$47</definedName>
    <definedName name="FS06.41._O">'FS06'!$Q$47</definedName>
    <definedName name="FS06.41._P">'FS06'!$R$47</definedName>
    <definedName name="FS06.42._0">'FS06'!$C$48</definedName>
    <definedName name="FS06.42._B">'FS06'!$D$48</definedName>
    <definedName name="FS06.42._C">'FS06'!$E$48</definedName>
    <definedName name="FS06.42._D">'FS06'!$F$48</definedName>
    <definedName name="FS06.42._E">'FS06'!$G$48</definedName>
    <definedName name="FS06.42._F">'FS06'!$H$48</definedName>
    <definedName name="FS06.42._G">'FS06'!$I$48</definedName>
    <definedName name="FS06.42._H">'FS06'!$J$48</definedName>
    <definedName name="FS06.42._I">'FS06'!$K$48</definedName>
    <definedName name="FS06.42._J">'FS06'!$L$48</definedName>
    <definedName name="FS06.42._K">'FS06'!$M$48</definedName>
    <definedName name="FS06.42._L">'FS06'!$N$48</definedName>
    <definedName name="FS06.42._M">'FS06'!$O$48</definedName>
    <definedName name="FS06.42._N">'FS06'!$P$48</definedName>
    <definedName name="FS06.42._O">'FS06'!$Q$48</definedName>
    <definedName name="FS06.42._P">'FS06'!$R$48</definedName>
    <definedName name="FS06.43._0">'FS06'!$C$49</definedName>
    <definedName name="FS06.43._B">'FS06'!$D$49</definedName>
    <definedName name="FS06.43._C">'FS06'!$E$49</definedName>
    <definedName name="FS06.43._D">'FS06'!$F$49</definedName>
    <definedName name="FS06.43._E">'FS06'!$G$49</definedName>
    <definedName name="FS06.43._F">'FS06'!$H$49</definedName>
    <definedName name="FS06.43._G">'FS06'!$I$49</definedName>
    <definedName name="FS06.43._H">'FS06'!$J$49</definedName>
    <definedName name="FS06.43._I">'FS06'!$K$49</definedName>
    <definedName name="FS06.43._J">'FS06'!$L$49</definedName>
    <definedName name="FS06.43._K">'FS06'!$M$49</definedName>
    <definedName name="FS06.43._L">'FS06'!$N$49</definedName>
    <definedName name="FS06.43._M">'FS06'!$O$49</definedName>
    <definedName name="FS06.43._N">'FS06'!$P$49</definedName>
    <definedName name="FS06.43._O">'FS06'!$Q$49</definedName>
    <definedName name="FS06.43._P">'FS06'!$R$49</definedName>
    <definedName name="FS06.44._0">'FS06'!$C$50</definedName>
    <definedName name="FS06.44._B">'FS06'!$D$50</definedName>
    <definedName name="FS06.44._C">'FS06'!$E$50</definedName>
    <definedName name="FS06.44._D">'FS06'!$F$50</definedName>
    <definedName name="FS06.44._E">'FS06'!$G$50</definedName>
    <definedName name="FS06.44._F">'FS06'!$H$50</definedName>
    <definedName name="FS06.44._G">'FS06'!$I$50</definedName>
    <definedName name="FS06.44._H">'FS06'!$J$50</definedName>
    <definedName name="FS06.44._I">'FS06'!$K$50</definedName>
    <definedName name="FS06.44._J">'FS06'!$L$50</definedName>
    <definedName name="FS06.44._K">'FS06'!$M$50</definedName>
    <definedName name="FS06.44._L">'FS06'!$N$50</definedName>
    <definedName name="FS06.44._M">'FS06'!$O$50</definedName>
    <definedName name="FS06.44._N">'FS06'!$P$50</definedName>
    <definedName name="FS06.44._O">'FS06'!$Q$50</definedName>
    <definedName name="FS06.44._P">'FS06'!$R$50</definedName>
    <definedName name="FS06.45._0">'FS06'!$C$51</definedName>
    <definedName name="FS06.45._B">'FS06'!$D$51</definedName>
    <definedName name="FS06.45._C">'FS06'!$E$51</definedName>
    <definedName name="FS06.45._D">'FS06'!$F$51</definedName>
    <definedName name="FS06.45._E">'FS06'!$G$51</definedName>
    <definedName name="FS06.45._F">'FS06'!$H$51</definedName>
    <definedName name="FS06.45._G">'FS06'!$I$51</definedName>
    <definedName name="FS06.45._H">'FS06'!$J$51</definedName>
    <definedName name="FS06.45._I">'FS06'!$K$51</definedName>
    <definedName name="FS06.45._J">'FS06'!$L$51</definedName>
    <definedName name="FS06.45._K">'FS06'!$M$51</definedName>
    <definedName name="FS06.45._L">'FS06'!$N$51</definedName>
    <definedName name="FS06.45._M">'FS06'!$O$51</definedName>
    <definedName name="FS06.45._N">'FS06'!$P$51</definedName>
    <definedName name="FS06.45._O">'FS06'!$Q$51</definedName>
    <definedName name="FS06.45._P">'FS06'!$R$51</definedName>
    <definedName name="FS06.46._0">'FS06'!$C$52</definedName>
    <definedName name="FS06.46._B">'FS06'!$D$52</definedName>
    <definedName name="FS06.46._C">'FS06'!$E$52</definedName>
    <definedName name="FS06.46._D">'FS06'!$F$52</definedName>
    <definedName name="FS06.46._E">'FS06'!$G$52</definedName>
    <definedName name="FS06.46._F">'FS06'!$H$52</definedName>
    <definedName name="FS06.46._G">'FS06'!$I$52</definedName>
    <definedName name="FS06.46._H">'FS06'!$J$52</definedName>
    <definedName name="FS06.46._I">'FS06'!$K$52</definedName>
    <definedName name="FS06.46._J">'FS06'!$L$52</definedName>
    <definedName name="FS06.46._K">'FS06'!$M$52</definedName>
    <definedName name="FS06.46._L">'FS06'!$N$52</definedName>
    <definedName name="FS06.46._M">'FS06'!$O$52</definedName>
    <definedName name="FS06.46._N">'FS06'!$P$52</definedName>
    <definedName name="FS06.46._O">'FS06'!$Q$52</definedName>
    <definedName name="FS06.46._P">'FS06'!$R$52</definedName>
    <definedName name="FS06.47._0">'FS06'!$C$53</definedName>
    <definedName name="FS06.47._B">'FS06'!$D$53</definedName>
    <definedName name="FS06.47._C">'FS06'!$E$53</definedName>
    <definedName name="FS06.47._D">'FS06'!$F$53</definedName>
    <definedName name="FS06.47._E">'FS06'!$G$53</definedName>
    <definedName name="FS06.47._F">'FS06'!$H$53</definedName>
    <definedName name="FS06.47._G">'FS06'!$I$53</definedName>
    <definedName name="FS06.47._H">'FS06'!$J$53</definedName>
    <definedName name="FS06.47._I">'FS06'!$K$53</definedName>
    <definedName name="FS06.47._J">'FS06'!$L$53</definedName>
    <definedName name="FS06.47._K">'FS06'!$M$53</definedName>
    <definedName name="FS06.47._L">'FS06'!$N$53</definedName>
    <definedName name="FS06.47._M">'FS06'!$O$53</definedName>
    <definedName name="FS06.47._N">'FS06'!$P$53</definedName>
    <definedName name="FS06.47._O">'FS06'!$Q$53</definedName>
    <definedName name="FS06.47._P">'FS06'!$R$53</definedName>
    <definedName name="FS06.48._0">'FS06'!$C$54</definedName>
    <definedName name="FS06.48._B">'FS06'!$D$54</definedName>
    <definedName name="FS06.48._C">'FS06'!$E$54</definedName>
    <definedName name="FS06.48._D">'FS06'!$F$54</definedName>
    <definedName name="FS06.48._E">'FS06'!$G$54</definedName>
    <definedName name="FS06.48._F">'FS06'!$H$54</definedName>
    <definedName name="FS06.48._G">'FS06'!$I$54</definedName>
    <definedName name="FS06.48._H">'FS06'!$J$54</definedName>
    <definedName name="FS06.48._I">'FS06'!$K$54</definedName>
    <definedName name="FS06.48._J">'FS06'!$L$54</definedName>
    <definedName name="FS06.48._K">'FS06'!$M$54</definedName>
    <definedName name="FS06.48._L">'FS06'!$N$54</definedName>
    <definedName name="FS06.48._M">'FS06'!$O$54</definedName>
    <definedName name="FS06.48._N">'FS06'!$P$54</definedName>
    <definedName name="FS06.48._O">'FS06'!$Q$54</definedName>
    <definedName name="FS06.48._P">'FS06'!$R$54</definedName>
    <definedName name="FS06.49._0">'FS06'!$C$55</definedName>
    <definedName name="FS06.49._B">'FS06'!$D$55</definedName>
    <definedName name="FS06.49._C">'FS06'!$E$55</definedName>
    <definedName name="FS06.49._D">'FS06'!$F$55</definedName>
    <definedName name="FS06.49._E">'FS06'!$G$55</definedName>
    <definedName name="FS06.49._F">'FS06'!$H$55</definedName>
    <definedName name="FS06.49._G">'FS06'!$I$55</definedName>
    <definedName name="FS06.49._H">'FS06'!$J$55</definedName>
    <definedName name="FS06.49._I">'FS06'!$K$55</definedName>
    <definedName name="FS06.49._J">'FS06'!$L$55</definedName>
    <definedName name="FS06.49._K">'FS06'!$M$55</definedName>
    <definedName name="FS06.49._L">'FS06'!$N$55</definedName>
    <definedName name="FS06.49._M">'FS06'!$O$55</definedName>
    <definedName name="FS06.49._N">'FS06'!$P$55</definedName>
    <definedName name="FS06.49._O">'FS06'!$Q$55</definedName>
    <definedName name="FS06.49._P">'FS06'!$R$55</definedName>
    <definedName name="FS06.5._0">'FS06'!$C$11</definedName>
    <definedName name="FS06.5._B">'FS06'!$D$11</definedName>
    <definedName name="FS06.5._C">'FS06'!$E$11</definedName>
    <definedName name="FS06.5._D">'FS06'!$F$11</definedName>
    <definedName name="FS06.5._E">'FS06'!$G$11</definedName>
    <definedName name="FS06.5._F">'FS06'!$H$11</definedName>
    <definedName name="FS06.5._G">'FS06'!$I$11</definedName>
    <definedName name="FS06.5._H">'FS06'!$J$11</definedName>
    <definedName name="FS06.5._I">'FS06'!$K$11</definedName>
    <definedName name="FS06.5._J">'FS06'!$L$11</definedName>
    <definedName name="FS06.5._K">'FS06'!$M$11</definedName>
    <definedName name="FS06.5._L">'FS06'!$N$11</definedName>
    <definedName name="FS06.5._M">'FS06'!$O$11</definedName>
    <definedName name="FS06.5._N">'FS06'!$P$11</definedName>
    <definedName name="FS06.5._O">'FS06'!$Q$11</definedName>
    <definedName name="FS06.5._P">'FS06'!$R$11</definedName>
    <definedName name="FS06.50._0">'FS06'!$C$56</definedName>
    <definedName name="FS06.50._B">'FS06'!$D$56</definedName>
    <definedName name="FS06.50._C">'FS06'!$E$56</definedName>
    <definedName name="FS06.50._D">'FS06'!$F$56</definedName>
    <definedName name="FS06.50._E">'FS06'!$G$56</definedName>
    <definedName name="FS06.50._F">'FS06'!$H$56</definedName>
    <definedName name="FS06.50._G">'FS06'!$I$56</definedName>
    <definedName name="FS06.50._H">'FS06'!$J$56</definedName>
    <definedName name="FS06.50._I">'FS06'!$K$56</definedName>
    <definedName name="FS06.50._J">'FS06'!$L$56</definedName>
    <definedName name="FS06.50._K">'FS06'!$M$56</definedName>
    <definedName name="FS06.50._L">'FS06'!$N$56</definedName>
    <definedName name="FS06.50._M">'FS06'!$O$56</definedName>
    <definedName name="FS06.50._N">'FS06'!$P$56</definedName>
    <definedName name="FS06.50._O">'FS06'!$Q$56</definedName>
    <definedName name="FS06.50._P">'FS06'!$R$56</definedName>
    <definedName name="FS06.6._0">'FS06'!$C$12</definedName>
    <definedName name="FS06.6._B">'FS06'!$D$12</definedName>
    <definedName name="FS06.6._C">'FS06'!$E$12</definedName>
    <definedName name="FS06.6._D">'FS06'!$F$12</definedName>
    <definedName name="FS06.6._E">'FS06'!$G$12</definedName>
    <definedName name="FS06.6._F">'FS06'!$H$12</definedName>
    <definedName name="FS06.6._G">'FS06'!$I$12</definedName>
    <definedName name="FS06.6._H">'FS06'!$J$12</definedName>
    <definedName name="FS06.6._I">'FS06'!$K$12</definedName>
    <definedName name="FS06.6._J">'FS06'!$L$12</definedName>
    <definedName name="FS06.6._K">'FS06'!$M$12</definedName>
    <definedName name="FS06.6._L">'FS06'!$N$12</definedName>
    <definedName name="FS06.6._M">'FS06'!$O$12</definedName>
    <definedName name="FS06.6._N">'FS06'!$P$12</definedName>
    <definedName name="FS06.6._O">'FS06'!$Q$12</definedName>
    <definedName name="FS06.6._P">'FS06'!$R$12</definedName>
    <definedName name="FS06.7._0">'FS06'!$C$13</definedName>
    <definedName name="FS06.7._B">'FS06'!$D$13</definedName>
    <definedName name="FS06.7._C">'FS06'!$E$13</definedName>
    <definedName name="FS06.7._D">'FS06'!$F$13</definedName>
    <definedName name="FS06.7._E">'FS06'!$G$13</definedName>
    <definedName name="FS06.7._F">'FS06'!$H$13</definedName>
    <definedName name="FS06.7._G">'FS06'!$I$13</definedName>
    <definedName name="FS06.7._H">'FS06'!$J$13</definedName>
    <definedName name="FS06.7._I">'FS06'!$K$13</definedName>
    <definedName name="FS06.7._J">'FS06'!$L$13</definedName>
    <definedName name="FS06.7._K">'FS06'!$M$13</definedName>
    <definedName name="FS06.7._L">'FS06'!$N$13</definedName>
    <definedName name="FS06.7._M">'FS06'!$O$13</definedName>
    <definedName name="FS06.7._N">'FS06'!$P$13</definedName>
    <definedName name="FS06.7._O">'FS06'!$Q$13</definedName>
    <definedName name="FS06.7._P">'FS06'!$R$13</definedName>
    <definedName name="FS06.8._0">'FS06'!$C$14</definedName>
    <definedName name="FS06.8._B">'FS06'!$D$14</definedName>
    <definedName name="FS06.8._C">'FS06'!$E$14</definedName>
    <definedName name="FS06.8._D">'FS06'!$F$14</definedName>
    <definedName name="FS06.8._E">'FS06'!$G$14</definedName>
    <definedName name="FS06.8._F">'FS06'!$H$14</definedName>
    <definedName name="FS06.8._G">'FS06'!$I$14</definedName>
    <definedName name="FS06.8._H">'FS06'!$J$14</definedName>
    <definedName name="FS06.8._I">'FS06'!$K$14</definedName>
    <definedName name="FS06.8._J">'FS06'!$L$14</definedName>
    <definedName name="FS06.8._K">'FS06'!$M$14</definedName>
    <definedName name="FS06.8._L">'FS06'!$N$14</definedName>
    <definedName name="FS06.8._M">'FS06'!$O$14</definedName>
    <definedName name="FS06.8._N">'FS06'!$P$14</definedName>
    <definedName name="FS06.8._O">'FS06'!$Q$14</definedName>
    <definedName name="FS06.8._P">'FS06'!$R$14</definedName>
    <definedName name="FS06.9._0">'FS06'!$C$15</definedName>
    <definedName name="FS06.9._B">'FS06'!$D$15</definedName>
    <definedName name="FS06.9._C">'FS06'!$E$15</definedName>
    <definedName name="FS06.9._D">'FS06'!$F$15</definedName>
    <definedName name="FS06.9._E">'FS06'!$G$15</definedName>
    <definedName name="FS06.9._F">'FS06'!$H$15</definedName>
    <definedName name="FS06.9._G">'FS06'!$I$15</definedName>
    <definedName name="FS06.9._H">'FS06'!$J$15</definedName>
    <definedName name="FS06.9._I">'FS06'!$K$15</definedName>
    <definedName name="FS06.9._J">'FS06'!$L$15</definedName>
    <definedName name="FS06.9._K">'FS06'!$M$15</definedName>
    <definedName name="FS06.9._L">'FS06'!$N$15</definedName>
    <definedName name="FS06.9._M">'FS06'!$O$15</definedName>
    <definedName name="FS06.9._N">'FS06'!$P$15</definedName>
    <definedName name="FS06.9._O">'FS06'!$Q$15</definedName>
    <definedName name="FS06.9._P">'FS06'!$R$15</definedName>
    <definedName name="KPiPN01.1._C">KPiPN01!$F$6</definedName>
    <definedName name="KPiPN01.1._D">KPiPN01!$G$6</definedName>
    <definedName name="KPiPN01.1._E">KPiPN01!$H$6</definedName>
    <definedName name="KPiPN01.2._A">KPiPN01!$D$7</definedName>
    <definedName name="KPiPN01.2._B">KPiPN01!$E$7</definedName>
    <definedName name="KPiPN01.2._C">KPiPN01!$F$7</definedName>
    <definedName name="KPiPN01.2._D">KPiPN01!$G$7</definedName>
    <definedName name="KPiPN01.2._E">KPiPN01!$H$7</definedName>
    <definedName name="KPiPN01.2._F">KPiPN01!$I$7</definedName>
    <definedName name="KPiPN01.3._A">KPiPN01!$D$8</definedName>
    <definedName name="KPiPN01.4._A">KPiPN01!$D$9</definedName>
    <definedName name="KPiPN01.4._B">KPiPN01!$E$9</definedName>
    <definedName name="KPiPN01.4._C">KPiPN01!$F$9</definedName>
    <definedName name="KPiPN01.4._D">KPiPN01!$G$9</definedName>
    <definedName name="KPiPN01.4._E">KPiPN01!$H$9</definedName>
    <definedName name="KPiPN01.4._F">KPiPN01!$I$9</definedName>
    <definedName name="KPiPN01.5._A">KPiPN01!$D$10</definedName>
    <definedName name="KPiPN01.5._B">KPiPN01!$E$10</definedName>
    <definedName name="KPiPN01.5._C">KPiPN01!$F$10</definedName>
    <definedName name="KPiPN01.5._D">KPiPN01!$G$10</definedName>
    <definedName name="KPiPN01.5._E">KPiPN01!$H$10</definedName>
    <definedName name="KPiPN01.5._F">KPiPN01!$I$10</definedName>
    <definedName name="KPiPN01.6._A">KPiPN01!$D$11</definedName>
    <definedName name="KPiPN01.6._B">KPiPN01!$E$11</definedName>
    <definedName name="KPiPN01.6._C">KPiPN01!$F$11</definedName>
    <definedName name="KPiPN01.6._D">KPiPN01!$G$11</definedName>
    <definedName name="KPiPN01.6._E">KPiPN01!$H$11</definedName>
    <definedName name="KPiPN01.6._F">KPiPN01!$I$11</definedName>
    <definedName name="KPiPN02.1._A">KPiPN02!$D$8</definedName>
    <definedName name="KPiPN02.1._B">KPiPN02!$E$8</definedName>
    <definedName name="KPiPN02.1._C">KPiPN02!$F$8</definedName>
    <definedName name="KPiPN02.1._D">KPiPN02!$G$8</definedName>
    <definedName name="KPiPN02.1._E">KPiPN02!$H$8</definedName>
    <definedName name="KPiPN02.1._F">KPiPN02!$I$8</definedName>
    <definedName name="KPiPN02.1._G">KPiPN02!$J$8</definedName>
    <definedName name="KPiPN02.1._H">KPiPN02!$K$8</definedName>
    <definedName name="KPiPN02.1._I">KPiPN02!$L$8</definedName>
    <definedName name="KPiPN02.1._J">KPiPN02!$M$8</definedName>
    <definedName name="KPiPN02.1._K">KPiPN02!$N$8</definedName>
    <definedName name="KPiPN02.1._L">KPiPN02!$O$8</definedName>
    <definedName name="KPiPN02.1._M">KPiPN02!$P$8</definedName>
    <definedName name="KPiPN02.1._N">KPiPN02!$Q$8</definedName>
    <definedName name="KPiPN02.1._O">KPiPN02!$R$8</definedName>
    <definedName name="KPiPN02.1._P">KPiPN02!$S$8</definedName>
    <definedName name="KPiPN02.1.1._A">KPiPN02!$D$9</definedName>
    <definedName name="KPiPN02.1.1._B">KPiPN02!$E$9</definedName>
    <definedName name="KPiPN02.1.1._C">KPiPN02!$F$9</definedName>
    <definedName name="KPiPN02.1.1._D">KPiPN02!$G$9</definedName>
    <definedName name="KPiPN02.1.1._E">KPiPN02!$H$9</definedName>
    <definedName name="KPiPN02.1.1._F">KPiPN02!$I$9</definedName>
    <definedName name="KPiPN02.1.1._G">KPiPN02!$J$9</definedName>
    <definedName name="KPiPN02.1.1._H">KPiPN02!$K$9</definedName>
    <definedName name="KPiPN02.1.1._I">KPiPN02!$L$9</definedName>
    <definedName name="KPiPN02.1.1._J">KPiPN02!$M$9</definedName>
    <definedName name="KPiPN02.1.1._K">KPiPN02!$N$9</definedName>
    <definedName name="KPiPN02.1.1._L">KPiPN02!$O$9</definedName>
    <definedName name="KPiPN02.1.1._M">KPiPN02!$P$9</definedName>
    <definedName name="KPiPN02.1.1._N">KPiPN02!$Q$9</definedName>
    <definedName name="KPiPN02.1.1._O">KPiPN02!$R$9</definedName>
    <definedName name="KPiPN02.1.1._P">KPiPN02!$S$9</definedName>
    <definedName name="KPiPN02.1.2._A">KPiPN02!$D$10</definedName>
    <definedName name="KPiPN02.1.2._B">KPiPN02!$E$10</definedName>
    <definedName name="KPiPN02.1.2._C">KPiPN02!$F$10</definedName>
    <definedName name="KPiPN02.1.2._D">KPiPN02!$G$10</definedName>
    <definedName name="KPiPN02.1.2._E">KPiPN02!$H$10</definedName>
    <definedName name="KPiPN02.1.2._F">KPiPN02!$I$10</definedName>
    <definedName name="KPiPN02.1.2._G">KPiPN02!$J$10</definedName>
    <definedName name="KPiPN02.1.2._H">KPiPN02!$K$10</definedName>
    <definedName name="KPiPN02.1.2._I">KPiPN02!$L$10</definedName>
    <definedName name="KPiPN02.1.2._J">KPiPN02!$M$10</definedName>
    <definedName name="KPiPN02.1.2._K">KPiPN02!$N$10</definedName>
    <definedName name="KPiPN02.1.2._L">KPiPN02!$O$10</definedName>
    <definedName name="KPiPN02.1.2._M">KPiPN02!$P$10</definedName>
    <definedName name="KPiPN02.1.2._N">KPiPN02!$Q$10</definedName>
    <definedName name="KPiPN02.1.2._O">KPiPN02!$R$10</definedName>
    <definedName name="KPiPN02.1.2._P">KPiPN02!$S$10</definedName>
    <definedName name="KPiPN02.1.3._A">KPiPN02!$D$11</definedName>
    <definedName name="KPiPN02.1.3._B">KPiPN02!$E$11</definedName>
    <definedName name="KPiPN02.1.3._C">KPiPN02!$F$11</definedName>
    <definedName name="KPiPN02.1.3._D">KPiPN02!$G$11</definedName>
    <definedName name="KPiPN02.1.3._E">KPiPN02!$H$11</definedName>
    <definedName name="KPiPN02.1.3._F">KPiPN02!$I$11</definedName>
    <definedName name="KPiPN02.1.3._G">KPiPN02!$J$11</definedName>
    <definedName name="KPiPN02.1.3._H">KPiPN02!$K$11</definedName>
    <definedName name="KPiPN02.1.3._I">KPiPN02!$L$11</definedName>
    <definedName name="KPiPN02.1.3._J">KPiPN02!$M$11</definedName>
    <definedName name="KPiPN02.1.3._K">KPiPN02!$N$11</definedName>
    <definedName name="KPiPN02.1.3._L">KPiPN02!$O$11</definedName>
    <definedName name="KPiPN02.1.3._M">KPiPN02!$P$11</definedName>
    <definedName name="KPiPN02.1.3._N">KPiPN02!$Q$11</definedName>
    <definedName name="KPiPN02.1.3._O">KPiPN02!$R$11</definedName>
    <definedName name="KPiPN02.1.3._P">KPiPN02!$S$11</definedName>
    <definedName name="KPiPN02.1.3.1._A">KPiPN02!$D$12</definedName>
    <definedName name="KPiPN02.1.3.1._B">KPiPN02!$E$12</definedName>
    <definedName name="KPiPN02.1.3.1._C">KPiPN02!$F$12</definedName>
    <definedName name="KPiPN02.1.3.1._D">KPiPN02!$G$12</definedName>
    <definedName name="KPiPN02.1.3.1._E">KPiPN02!$H$12</definedName>
    <definedName name="KPiPN02.1.3.1._F">KPiPN02!$I$12</definedName>
    <definedName name="KPiPN02.1.3.1._G">KPiPN02!$J$12</definedName>
    <definedName name="KPiPN02.1.3.1._H">KPiPN02!$K$12</definedName>
    <definedName name="KPiPN02.1.3.1._I">KPiPN02!$L$12</definedName>
    <definedName name="KPiPN02.1.3.1._J">KPiPN02!$M$12</definedName>
    <definedName name="KPiPN02.1.3.1._K">KPiPN02!$N$12</definedName>
    <definedName name="KPiPN02.1.3.1._L">KPiPN02!$O$12</definedName>
    <definedName name="KPiPN02.1.3.1._M">KPiPN02!$P$12</definedName>
    <definedName name="KPiPN02.1.3.1._N">KPiPN02!$Q$12</definedName>
    <definedName name="KPiPN02.1.3.1._O">KPiPN02!$R$12</definedName>
    <definedName name="KPiPN02.1.3.1._P">KPiPN02!$S$12</definedName>
    <definedName name="KPiPN02.1.4._A">KPiPN02!$D$13</definedName>
    <definedName name="KPiPN02.1.4._B">KPiPN02!$E$13</definedName>
    <definedName name="KPiPN02.1.4._C">KPiPN02!$F$13</definedName>
    <definedName name="KPiPN02.1.4._D">KPiPN02!$G$13</definedName>
    <definedName name="KPiPN02.1.4._E">KPiPN02!$H$13</definedName>
    <definedName name="KPiPN02.1.4._F">KPiPN02!$I$13</definedName>
    <definedName name="KPiPN02.1.4._G">KPiPN02!$J$13</definedName>
    <definedName name="KPiPN02.1.4._H">KPiPN02!$K$13</definedName>
    <definedName name="KPiPN02.1.4._I">KPiPN02!$L$13</definedName>
    <definedName name="KPiPN02.1.4._J">KPiPN02!$M$13</definedName>
    <definedName name="KPiPN02.1.4._K">KPiPN02!$N$13</definedName>
    <definedName name="KPiPN02.1.4._L">KPiPN02!$O$13</definedName>
    <definedName name="KPiPN02.1.4._M">KPiPN02!$P$13</definedName>
    <definedName name="KPiPN02.1.4._N">KPiPN02!$Q$13</definedName>
    <definedName name="KPiPN02.1.4._O">KPiPN02!$R$13</definedName>
    <definedName name="KPiPN02.1.4._P">KPiPN02!$S$13</definedName>
    <definedName name="KPiPN02.1.5._A">KPiPN02!$D$14</definedName>
    <definedName name="KPiPN02.1.5._B">KPiPN02!$E$14</definedName>
    <definedName name="KPiPN02.1.5._C">KPiPN02!$F$14</definedName>
    <definedName name="KPiPN02.1.5._D">KPiPN02!$G$14</definedName>
    <definedName name="KPiPN02.1.5._E">KPiPN02!$H$14</definedName>
    <definedName name="KPiPN02.1.5._F">KPiPN02!$I$14</definedName>
    <definedName name="KPiPN02.1.5._G">KPiPN02!$J$14</definedName>
    <definedName name="KPiPN02.1.5._H">KPiPN02!$K$14</definedName>
    <definedName name="KPiPN02.1.5._I">KPiPN02!$L$14</definedName>
    <definedName name="KPiPN02.1.5._J">KPiPN02!$M$14</definedName>
    <definedName name="KPiPN02.1.5._K">KPiPN02!$N$14</definedName>
    <definedName name="KPiPN02.1.5._L">KPiPN02!$O$14</definedName>
    <definedName name="KPiPN02.1.5._M">KPiPN02!$P$14</definedName>
    <definedName name="KPiPN02.1.5._N">KPiPN02!$Q$14</definedName>
    <definedName name="KPiPN02.1.5._O">KPiPN02!$R$14</definedName>
    <definedName name="KPiPN02.1.5._P">KPiPN02!$S$14</definedName>
    <definedName name="KPiPN02.2._A">KPiPN02!$D$15</definedName>
    <definedName name="KPiPN02.2._B">KPiPN02!$E$15</definedName>
    <definedName name="KPiPN02.2._C">KPiPN02!$F$15</definedName>
    <definedName name="KPiPN02.2._D">KPiPN02!$G$15</definedName>
    <definedName name="KPiPN02.2._E">KPiPN02!$H$15</definedName>
    <definedName name="KPiPN02.2._F">KPiPN02!$I$15</definedName>
    <definedName name="KPiPN02.2._G">KPiPN02!$J$15</definedName>
    <definedName name="KPiPN02.2._H">KPiPN02!$K$15</definedName>
    <definedName name="KPiPN02.2._I">KPiPN02!$L$15</definedName>
    <definedName name="KPiPN02.2._J">KPiPN02!$M$15</definedName>
    <definedName name="KPiPN02.2._K">KPiPN02!$N$15</definedName>
    <definedName name="KPiPN02.2._L">KPiPN02!$O$15</definedName>
    <definedName name="KPiPN02.2._M">KPiPN02!$P$15</definedName>
    <definedName name="KPiPN02.2._N">KPiPN02!$Q$15</definedName>
    <definedName name="KPiPN02.2._O">KPiPN02!$R$15</definedName>
    <definedName name="KPiPN02.2._P">KPiPN02!$S$15</definedName>
    <definedName name="KPiPN02.2.1._A">KPiPN02!$D$16</definedName>
    <definedName name="KPiPN02.2.2._A">KPiPN02!$D$17</definedName>
    <definedName name="KPiPN02.2.2._B">KPiPN02!$E$17</definedName>
    <definedName name="KPiPN02.2.2._C">KPiPN02!$F$17</definedName>
    <definedName name="KPiPN02.2.2._D">KPiPN02!$G$17</definedName>
    <definedName name="KPiPN02.2.2._E">KPiPN02!$H$17</definedName>
    <definedName name="KPiPN02.2.2._F">KPiPN02!$I$17</definedName>
    <definedName name="KPiPN02.2.2._G">KPiPN02!$J$17</definedName>
    <definedName name="KPiPN02.2.2._H">KPiPN02!$K$17</definedName>
    <definedName name="KPiPN02.2.2._I">KPiPN02!$L$17</definedName>
    <definedName name="KPiPN02.2.2._J">KPiPN02!$M$17</definedName>
    <definedName name="KPiPN02.2.2._K">KPiPN02!$N$17</definedName>
    <definedName name="KPiPN02.2.2._L">KPiPN02!$O$17</definedName>
    <definedName name="KPiPN02.2.2._M">KPiPN02!$P$17</definedName>
    <definedName name="KPiPN02.2.2._N">KPiPN02!$Q$17</definedName>
    <definedName name="KPiPN02.2.2._O">KPiPN02!$R$17</definedName>
    <definedName name="KPiPN02.2.2._P">KPiPN02!$S$17</definedName>
    <definedName name="KPiPN02.2.3._A">KPiPN02!$D$18</definedName>
    <definedName name="KPiPN02.2.3._B">KPiPN02!$E$18</definedName>
    <definedName name="KPiPN02.2.3._C">KPiPN02!$F$18</definedName>
    <definedName name="KPiPN02.2.3._D">KPiPN02!$G$18</definedName>
    <definedName name="KPiPN02.2.3._E">KPiPN02!$H$18</definedName>
    <definedName name="KPiPN02.2.3._F">KPiPN02!$I$18</definedName>
    <definedName name="KPiPN02.2.3._G">KPiPN02!$J$18</definedName>
    <definedName name="KPiPN02.2.3._H">KPiPN02!$K$18</definedName>
    <definedName name="KPiPN02.2.3._I">KPiPN02!$L$18</definedName>
    <definedName name="KPiPN02.2.3._J">KPiPN02!$M$18</definedName>
    <definedName name="KPiPN02.2.3._K">KPiPN02!$N$18</definedName>
    <definedName name="KPiPN02.2.3._L">KPiPN02!$O$18</definedName>
    <definedName name="KPiPN02.2.3._M">KPiPN02!$P$18</definedName>
    <definedName name="KPiPN02.2.3._N">KPiPN02!$Q$18</definedName>
    <definedName name="KPiPN02.2.3._O">KPiPN02!$R$18</definedName>
    <definedName name="KPiPN02.2.3._P">KPiPN02!$S$18</definedName>
    <definedName name="KPiPN02.2.4._A">KPiPN02!$D$19</definedName>
    <definedName name="KPiPN02.2.4._B">KPiPN02!$E$19</definedName>
    <definedName name="KPiPN02.2.4._C">KPiPN02!$F$19</definedName>
    <definedName name="KPiPN02.2.4._D">KPiPN02!$G$19</definedName>
    <definedName name="KPiPN02.2.4._E">KPiPN02!$H$19</definedName>
    <definedName name="KPiPN02.2.4._F">KPiPN02!$I$19</definedName>
    <definedName name="KPiPN02.2.4._G">KPiPN02!$J$19</definedName>
    <definedName name="KPiPN02.2.4._H">KPiPN02!$K$19</definedName>
    <definedName name="KPiPN02.2.4._I">KPiPN02!$L$19</definedName>
    <definedName name="KPiPN02.2.4._J">KPiPN02!$M$19</definedName>
    <definedName name="KPiPN02.2.4._K">KPiPN02!$N$19</definedName>
    <definedName name="KPiPN02.2.4._L">KPiPN02!$O$19</definedName>
    <definedName name="KPiPN02.2.4._M">KPiPN02!$P$19</definedName>
    <definedName name="KPiPN02.2.4._N">KPiPN02!$Q$19</definedName>
    <definedName name="KPiPN02.2.4._O">KPiPN02!$R$19</definedName>
    <definedName name="KPiPN02.2.4._P">KPiPN02!$S$19</definedName>
    <definedName name="KPiPN02.2.4.1._A">KPiPN02!$D$20</definedName>
    <definedName name="KPiPN02.2.4.1._B">KPiPN02!$E$20</definedName>
    <definedName name="KPiPN02.2.4.1._C">KPiPN02!$F$20</definedName>
    <definedName name="KPiPN02.2.4.1._D">KPiPN02!$G$20</definedName>
    <definedName name="KPiPN02.2.4.1._E">KPiPN02!$H$20</definedName>
    <definedName name="KPiPN02.2.4.1._F">KPiPN02!$I$20</definedName>
    <definedName name="KPiPN02.2.4.1._G">KPiPN02!$J$20</definedName>
    <definedName name="KPiPN02.2.4.1._H">KPiPN02!$K$20</definedName>
    <definedName name="KPiPN02.2.4.1._I">KPiPN02!$L$20</definedName>
    <definedName name="KPiPN02.2.4.1._J">KPiPN02!$M$20</definedName>
    <definedName name="KPiPN02.2.4.1._K">KPiPN02!$N$20</definedName>
    <definedName name="KPiPN02.2.4.1._L">KPiPN02!$O$20</definedName>
    <definedName name="KPiPN02.2.4.1._M">KPiPN02!$P$20</definedName>
    <definedName name="KPiPN02.2.4.1._N">KPiPN02!$Q$20</definedName>
    <definedName name="KPiPN02.2.4.1._O">KPiPN02!$R$20</definedName>
    <definedName name="KPiPN02.2.4.1._P">KPiPN02!$S$20</definedName>
    <definedName name="KPiPN02.2.5._A">KPiPN02!$D$21</definedName>
    <definedName name="KPiPN02.2.5._B">KPiPN02!$E$21</definedName>
    <definedName name="KPiPN02.2.5._C">KPiPN02!$F$21</definedName>
    <definedName name="KPiPN02.2.5._D">KPiPN02!$G$21</definedName>
    <definedName name="KPiPN02.2.5._E">KPiPN02!$H$21</definedName>
    <definedName name="KPiPN02.2.5._F">KPiPN02!$I$21</definedName>
    <definedName name="KPiPN02.2.5._G">KPiPN02!$J$21</definedName>
    <definedName name="KPiPN02.2.5._H">KPiPN02!$K$21</definedName>
    <definedName name="KPiPN02.2.5._I">KPiPN02!$L$21</definedName>
    <definedName name="KPiPN02.2.5._J">KPiPN02!$M$21</definedName>
    <definedName name="KPiPN02.2.5._K">KPiPN02!$N$21</definedName>
    <definedName name="KPiPN02.2.5._L">KPiPN02!$O$21</definedName>
    <definedName name="KPiPN02.2.5._M">KPiPN02!$P$21</definedName>
    <definedName name="KPiPN02.2.5._N">KPiPN02!$Q$21</definedName>
    <definedName name="KPiPN02.2.5._O">KPiPN02!$R$21</definedName>
    <definedName name="KPiPN02.2.5._P">KPiPN02!$S$21</definedName>
    <definedName name="KPiPN02.2.6._A">KPiPN02!$D$22</definedName>
    <definedName name="KPiPN02.2.6._B">KPiPN02!$E$22</definedName>
    <definedName name="KPiPN02.2.6._C">KPiPN02!$F$22</definedName>
    <definedName name="KPiPN02.2.6._D">KPiPN02!$G$22</definedName>
    <definedName name="KPiPN02.2.6._E">KPiPN02!$H$22</definedName>
    <definedName name="KPiPN02.2.6._F">KPiPN02!$I$22</definedName>
    <definedName name="KPiPN02.2.6._G">KPiPN02!$J$22</definedName>
    <definedName name="KPiPN02.2.6._H">KPiPN02!$K$22</definedName>
    <definedName name="KPiPN02.2.6._I">KPiPN02!$L$22</definedName>
    <definedName name="KPiPN02.2.6._J">KPiPN02!$M$22</definedName>
    <definedName name="KPiPN02.2.6._K">KPiPN02!$N$22</definedName>
    <definedName name="KPiPN02.2.6._L">KPiPN02!$O$22</definedName>
    <definedName name="KPiPN02.2.6._M">KPiPN02!$P$22</definedName>
    <definedName name="KPiPN02.2.6._N">KPiPN02!$Q$22</definedName>
    <definedName name="KPiPN02.2.6._O">KPiPN02!$R$22</definedName>
    <definedName name="KPiPN02.2.6._P">KPiPN02!$S$22</definedName>
    <definedName name="KPiPN02.6._A">KPiPN02!$D$23</definedName>
    <definedName name="KPiPN02.6._B">KPiPN02!$E$23</definedName>
    <definedName name="KPiPN02.6._C">KPiPN02!$F$23</definedName>
    <definedName name="KPiPN02.6._D">KPiPN02!$G$23</definedName>
    <definedName name="KPiPN02.6._E">KPiPN02!$H$23</definedName>
    <definedName name="KPiPN02.6._F">KPiPN02!$I$23</definedName>
    <definedName name="KPiPN02.6._G">KPiPN02!$J$23</definedName>
    <definedName name="KPiPN02.6._H">KPiPN02!$K$23</definedName>
    <definedName name="KPiPN02.6._I">KPiPN02!$L$23</definedName>
    <definedName name="KPiPN02.6._J">KPiPN02!$M$23</definedName>
    <definedName name="KPiPN02.6._K">KPiPN02!$N$23</definedName>
    <definedName name="KPiPN02.6._L">KPiPN02!$O$23</definedName>
    <definedName name="KPiPN02.6._M">KPiPN02!$P$23</definedName>
    <definedName name="KPiPN02.6._N">KPiPN02!$Q$23</definedName>
    <definedName name="KPiPN02.6._O">KPiPN02!$R$23</definedName>
    <definedName name="KPiPN02.6._P">KPiPN02!$S$23</definedName>
    <definedName name="LBA01.1._A">'LBA01'!$D$7</definedName>
    <definedName name="LBA01.1._B">'LBA01'!$E$7</definedName>
    <definedName name="LBA01.1._C">'LBA01'!$F$7</definedName>
    <definedName name="LBA01.1._D">'LBA01'!$G$7</definedName>
    <definedName name="LBA01.1._E">'LBA01'!$H$7</definedName>
    <definedName name="LBA01.1._F">'LBA01'!$I$7</definedName>
    <definedName name="LBA01.1.1._0">'LBA01'!$C$8</definedName>
    <definedName name="LBA01.1.1._A">'LBA01'!$D$8</definedName>
    <definedName name="LBA01.1.1._B">'LBA01'!$E$8</definedName>
    <definedName name="LBA01.1.1._C">'LBA01'!$F$8</definedName>
    <definedName name="LBA01.1.1._D">'LBA01'!$G$8</definedName>
    <definedName name="LBA01.1.1._E">'LBA01'!$H$8</definedName>
    <definedName name="LBA01.1.1._F">'LBA01'!$I$8</definedName>
    <definedName name="LBA01.1.10._0">'LBA01'!$C$17</definedName>
    <definedName name="LBA01.1.10._A">'LBA01'!$D$17</definedName>
    <definedName name="LBA01.1.10._B">'LBA01'!$E$17</definedName>
    <definedName name="LBA01.1.10._C">'LBA01'!$F$17</definedName>
    <definedName name="LBA01.1.10._D">'LBA01'!$G$17</definedName>
    <definedName name="LBA01.1.10._E">'LBA01'!$H$17</definedName>
    <definedName name="LBA01.1.10._F">'LBA01'!$I$17</definedName>
    <definedName name="LBA01.1.11._0">'LBA01'!$C$18</definedName>
    <definedName name="LBA01.1.11._A">'LBA01'!$D$18</definedName>
    <definedName name="LBA01.1.11._B">'LBA01'!$E$18</definedName>
    <definedName name="LBA01.1.11._C">'LBA01'!$F$18</definedName>
    <definedName name="LBA01.1.11._D">'LBA01'!$G$18</definedName>
    <definedName name="LBA01.1.11._E">'LBA01'!$H$18</definedName>
    <definedName name="LBA01.1.11._F">'LBA01'!$I$18</definedName>
    <definedName name="LBA01.1.12._0">'LBA01'!$C$19</definedName>
    <definedName name="LBA01.1.12._A">'LBA01'!$D$19</definedName>
    <definedName name="LBA01.1.12._B">'LBA01'!$E$19</definedName>
    <definedName name="LBA01.1.12._C">'LBA01'!$F$19</definedName>
    <definedName name="LBA01.1.12._D">'LBA01'!$G$19</definedName>
    <definedName name="LBA01.1.12._E">'LBA01'!$H$19</definedName>
    <definedName name="LBA01.1.12._F">'LBA01'!$I$19</definedName>
    <definedName name="LBA01.1.13._0">'LBA01'!$C$20</definedName>
    <definedName name="LBA01.1.13._A">'LBA01'!$D$20</definedName>
    <definedName name="LBA01.1.13._B">'LBA01'!$E$20</definedName>
    <definedName name="LBA01.1.13._C">'LBA01'!$F$20</definedName>
    <definedName name="LBA01.1.13._D">'LBA01'!$G$20</definedName>
    <definedName name="LBA01.1.13._E">'LBA01'!$H$20</definedName>
    <definedName name="LBA01.1.13._F">'LBA01'!$I$20</definedName>
    <definedName name="LBA01.1.14._0">'LBA01'!$C$21</definedName>
    <definedName name="LBA01.1.14._A">'LBA01'!$D$21</definedName>
    <definedName name="LBA01.1.14._B">'LBA01'!$E$21</definedName>
    <definedName name="LBA01.1.14._C">'LBA01'!$F$21</definedName>
    <definedName name="LBA01.1.14._D">'LBA01'!$G$21</definedName>
    <definedName name="LBA01.1.14._E">'LBA01'!$H$21</definedName>
    <definedName name="LBA01.1.14._F">'LBA01'!$I$21</definedName>
    <definedName name="LBA01.1.15._0">'LBA01'!$C$22</definedName>
    <definedName name="LBA01.1.15._A">'LBA01'!$D$22</definedName>
    <definedName name="LBA01.1.15._B">'LBA01'!$E$22</definedName>
    <definedName name="LBA01.1.15._C">'LBA01'!$F$22</definedName>
    <definedName name="LBA01.1.15._D">'LBA01'!$G$22</definedName>
    <definedName name="LBA01.1.15._E">'LBA01'!$H$22</definedName>
    <definedName name="LBA01.1.15._F">'LBA01'!$I$22</definedName>
    <definedName name="LBA01.1.16._0">'LBA01'!$C$23</definedName>
    <definedName name="LBA01.1.16._A">'LBA01'!$D$23</definedName>
    <definedName name="LBA01.1.16._B">'LBA01'!$E$23</definedName>
    <definedName name="LBA01.1.16._C">'LBA01'!$F$23</definedName>
    <definedName name="LBA01.1.16._D">'LBA01'!$G$23</definedName>
    <definedName name="LBA01.1.16._E">'LBA01'!$H$23</definedName>
    <definedName name="LBA01.1.16._F">'LBA01'!$I$23</definedName>
    <definedName name="LBA01.1.17._0">'LBA01'!$C$24</definedName>
    <definedName name="LBA01.1.17._A">'LBA01'!$D$24</definedName>
    <definedName name="LBA01.1.17._B">'LBA01'!$E$24</definedName>
    <definedName name="LBA01.1.17._C">'LBA01'!$F$24</definedName>
    <definedName name="LBA01.1.17._D">'LBA01'!$G$24</definedName>
    <definedName name="LBA01.1.17._E">'LBA01'!$H$24</definedName>
    <definedName name="LBA01.1.17._F">'LBA01'!$I$24</definedName>
    <definedName name="LBA01.1.18._0">'LBA01'!$C$25</definedName>
    <definedName name="LBA01.1.18._A">'LBA01'!$D$25</definedName>
    <definedName name="LBA01.1.18._B">'LBA01'!$E$25</definedName>
    <definedName name="LBA01.1.18._C">'LBA01'!$F$25</definedName>
    <definedName name="LBA01.1.18._D">'LBA01'!$G$25</definedName>
    <definedName name="LBA01.1.18._E">'LBA01'!$H$25</definedName>
    <definedName name="LBA01.1.18._F">'LBA01'!$I$25</definedName>
    <definedName name="LBA01.1.2._0">'LBA01'!$C$9</definedName>
    <definedName name="LBA01.1.2._A">'LBA01'!$D$9</definedName>
    <definedName name="LBA01.1.2._B">'LBA01'!$E$9</definedName>
    <definedName name="LBA01.1.2._C">'LBA01'!$F$9</definedName>
    <definedName name="LBA01.1.2._D">'LBA01'!$G$9</definedName>
    <definedName name="LBA01.1.2._E">'LBA01'!$H$9</definedName>
    <definedName name="LBA01.1.2._F">'LBA01'!$I$9</definedName>
    <definedName name="LBA01.1.3._0">'LBA01'!$C$10</definedName>
    <definedName name="LBA01.1.3._A">'LBA01'!$D$10</definedName>
    <definedName name="LBA01.1.3._B">'LBA01'!$E$10</definedName>
    <definedName name="LBA01.1.3._C">'LBA01'!$F$10</definedName>
    <definedName name="LBA01.1.3._D">'LBA01'!$G$10</definedName>
    <definedName name="LBA01.1.3._E">'LBA01'!$H$10</definedName>
    <definedName name="LBA01.1.3._F">'LBA01'!$I$10</definedName>
    <definedName name="LBA01.1.4._0">'LBA01'!$C$11</definedName>
    <definedName name="LBA01.1.4._A">'LBA01'!$D$11</definedName>
    <definedName name="LBA01.1.4._B">'LBA01'!$E$11</definedName>
    <definedName name="LBA01.1.4._C">'LBA01'!$F$11</definedName>
    <definedName name="LBA01.1.4._D">'LBA01'!$G$11</definedName>
    <definedName name="LBA01.1.4._E">'LBA01'!$H$11</definedName>
    <definedName name="LBA01.1.4._F">'LBA01'!$I$11</definedName>
    <definedName name="LBA01.1.5._0">'LBA01'!$C$12</definedName>
    <definedName name="LBA01.1.5._A">'LBA01'!$D$12</definedName>
    <definedName name="LBA01.1.5._B">'LBA01'!$E$12</definedName>
    <definedName name="LBA01.1.5._C">'LBA01'!$F$12</definedName>
    <definedName name="LBA01.1.5._D">'LBA01'!$G$12</definedName>
    <definedName name="LBA01.1.5._E">'LBA01'!$H$12</definedName>
    <definedName name="LBA01.1.5._F">'LBA01'!$I$12</definedName>
    <definedName name="LBA01.1.6._0">'LBA01'!$C$13</definedName>
    <definedName name="LBA01.1.6._A">'LBA01'!$D$13</definedName>
    <definedName name="LBA01.1.6._B">'LBA01'!$E$13</definedName>
    <definedName name="LBA01.1.6._C">'LBA01'!$F$13</definedName>
    <definedName name="LBA01.1.6._D">'LBA01'!$G$13</definedName>
    <definedName name="LBA01.1.6._E">'LBA01'!$H$13</definedName>
    <definedName name="LBA01.1.6._F">'LBA01'!$I$13</definedName>
    <definedName name="LBA01.1.7._0">'LBA01'!$C$14</definedName>
    <definedName name="LBA01.1.7._A">'LBA01'!$D$14</definedName>
    <definedName name="LBA01.1.7._B">'LBA01'!$E$14</definedName>
    <definedName name="LBA01.1.7._C">'LBA01'!$F$14</definedName>
    <definedName name="LBA01.1.7._D">'LBA01'!$G$14</definedName>
    <definedName name="LBA01.1.7._E">'LBA01'!$H$14</definedName>
    <definedName name="LBA01.1.7._F">'LBA01'!$I$14</definedName>
    <definedName name="LBA01.1.8._0">'LBA01'!$C$15</definedName>
    <definedName name="LBA01.1.8._A">'LBA01'!$D$15</definedName>
    <definedName name="LBA01.1.8._B">'LBA01'!$E$15</definedName>
    <definedName name="LBA01.1.8._C">'LBA01'!$F$15</definedName>
    <definedName name="LBA01.1.8._D">'LBA01'!$G$15</definedName>
    <definedName name="LBA01.1.8._E">'LBA01'!$H$15</definedName>
    <definedName name="LBA01.1.8._F">'LBA01'!$I$15</definedName>
    <definedName name="LBA01.1.9._0">'LBA01'!$C$16</definedName>
    <definedName name="LBA01.1.9._A">'LBA01'!$D$16</definedName>
    <definedName name="LBA01.1.9._B">'LBA01'!$E$16</definedName>
    <definedName name="LBA01.1.9._C">'LBA01'!$F$16</definedName>
    <definedName name="LBA01.1.9._D">'LBA01'!$G$16</definedName>
    <definedName name="LBA01.1.9._E">'LBA01'!$H$16</definedName>
    <definedName name="LBA01.1.9._F">'LBA01'!$I$16</definedName>
    <definedName name="NTP02.1._A">'NTP02'!$D$6</definedName>
    <definedName name="NTP02.1._B">'NTP02'!$E$6</definedName>
    <definedName name="NTP02.1._C">'NTP02'!$F$6</definedName>
    <definedName name="NTP02.1._D">'NTP02'!$G$6</definedName>
    <definedName name="NTP02.1._E">'NTP02'!$H$6</definedName>
    <definedName name="NTP02.1._F">'NTP02'!$I$6</definedName>
    <definedName name="NTP02.1._FA">'NTP02'!$J$6</definedName>
    <definedName name="NTP02.1._G">'NTP02'!$K$6</definedName>
    <definedName name="NTP02.1._H">'NTP02'!$L$6</definedName>
    <definedName name="NTP02.1.1._A">'NTP02'!$D$7</definedName>
    <definedName name="NTP02.1.1._B">'NTP02'!$E$7</definedName>
    <definedName name="NTP02.1.1._C">'NTP02'!$F$7</definedName>
    <definedName name="NTP02.1.1._D">'NTP02'!$G$7</definedName>
    <definedName name="NTP02.1.1._E">'NTP02'!$H$7</definedName>
    <definedName name="NTP02.1.1._F">'NTP02'!$I$7</definedName>
    <definedName name="NTP02.1.1._FA">'NTP02'!$J$7</definedName>
    <definedName name="NTP02.1.1._G">'NTP02'!$K$7</definedName>
    <definedName name="NTP02.1.1._H">'NTP02'!$L$7</definedName>
    <definedName name="NTP02.1.2._A">'NTP02'!$D$8</definedName>
    <definedName name="NTP02.1.2._B">'NTP02'!$E$8</definedName>
    <definedName name="NTP02.1.2._C">'NTP02'!$F$8</definedName>
    <definedName name="NTP02.1.2._D">'NTP02'!$G$8</definedName>
    <definedName name="NTP02.1.2._E">'NTP02'!$H$8</definedName>
    <definedName name="NTP02.1.2._F">'NTP02'!$I$8</definedName>
    <definedName name="NTP02.1.2._FA">'NTP02'!$J$8</definedName>
    <definedName name="NTP02.1.2._G">'NTP02'!$K$8</definedName>
    <definedName name="NTP02.1.2._H">'NTP02'!$L$8</definedName>
    <definedName name="NTP02.1.3._A">'NTP02'!$D$9</definedName>
    <definedName name="NTP02.1.3._B">'NTP02'!$E$9</definedName>
    <definedName name="NTP02.1.3._C">'NTP02'!$F$9</definedName>
    <definedName name="NTP02.1.3._D">'NTP02'!$G$9</definedName>
    <definedName name="NTP02.1.3._E">'NTP02'!$H$9</definedName>
    <definedName name="NTP02.1.3._F">'NTP02'!$I$9</definedName>
    <definedName name="NTP02.1.3._FA">'NTP02'!$J$9</definedName>
    <definedName name="NTP02.1.3._G">'NTP02'!$K$9</definedName>
    <definedName name="NTP02.1.3._H">'NTP02'!$L$9</definedName>
    <definedName name="NTP02.1.3.1._A">'NTP02'!$D$10</definedName>
    <definedName name="NTP02.1.3.1._B">'NTP02'!$E$10</definedName>
    <definedName name="NTP02.1.3.1._C">'NTP02'!$F$10</definedName>
    <definedName name="NTP02.1.3.1._D">'NTP02'!$G$10</definedName>
    <definedName name="NTP02.1.3.1._E">'NTP02'!$H$10</definedName>
    <definedName name="NTP02.1.3.1._F">'NTP02'!$I$10</definedName>
    <definedName name="NTP02.1.3.1._FA">'NTP02'!$J$10</definedName>
    <definedName name="NTP02.1.3.1._G">'NTP02'!$K$10</definedName>
    <definedName name="NTP02.1.3.1._H">'NTP02'!$L$10</definedName>
    <definedName name="NTP02.1.4._A">'NTP02'!$D$11</definedName>
    <definedName name="NTP02.1.4._B">'NTP02'!$E$11</definedName>
    <definedName name="NTP02.1.4._C">'NTP02'!$F$11</definedName>
    <definedName name="NTP02.1.4._D">'NTP02'!$G$11</definedName>
    <definedName name="NTP02.1.4._E">'NTP02'!$H$11</definedName>
    <definedName name="NTP02.1.4._F">'NTP02'!$I$11</definedName>
    <definedName name="NTP02.1.4._FA">'NTP02'!$J$11</definedName>
    <definedName name="NTP02.1.4._G">'NTP02'!$K$11</definedName>
    <definedName name="NTP02.1.4._H">'NTP02'!$L$11</definedName>
    <definedName name="NTP02.1.5._A">'NTP02'!$D$12</definedName>
    <definedName name="NTP02.1.5._B">'NTP02'!$E$12</definedName>
    <definedName name="NTP02.1.5._C">'NTP02'!$F$12</definedName>
    <definedName name="NTP02.1.5._D">'NTP02'!$G$12</definedName>
    <definedName name="NTP02.1.5._E">'NTP02'!$H$12</definedName>
    <definedName name="NTP02.1.5._F">'NTP02'!$I$12</definedName>
    <definedName name="NTP02.1.5._FA">'NTP02'!$J$12</definedName>
    <definedName name="NTP02.1.5._G">'NTP02'!$K$12</definedName>
    <definedName name="NTP02.1.5._H">'NTP02'!$L$12</definedName>
    <definedName name="NTP02.2._A">'NTP02'!$D$13</definedName>
    <definedName name="NTP02.2._B">'NTP02'!$E$13</definedName>
    <definedName name="NTP02.2._C">'NTP02'!$F$13</definedName>
    <definedName name="NTP02.2._D">'NTP02'!$G$13</definedName>
    <definedName name="NTP02.2._E">'NTP02'!$H$13</definedName>
    <definedName name="NTP02.2._F">'NTP02'!$I$13</definedName>
    <definedName name="NTP02.2._FA">'NTP02'!$J$13</definedName>
    <definedName name="NTP02.2._G">'NTP02'!$K$13</definedName>
    <definedName name="NTP02.2._H">'NTP02'!$L$13</definedName>
    <definedName name="NTP02.3._A">'NTP02'!$D$14</definedName>
    <definedName name="NTP02.3._B">'NTP02'!$E$14</definedName>
    <definedName name="NTP02.3._C">'NTP02'!$F$14</definedName>
    <definedName name="NTP02.3._D">'NTP02'!$G$14</definedName>
    <definedName name="NTP02.3._E">'NTP02'!$H$14</definedName>
    <definedName name="NTP02.3._F">'NTP02'!$I$14</definedName>
    <definedName name="NTP02.3._FA">'NTP02'!$J$14</definedName>
    <definedName name="NTP02.3._G">'NTP02'!$K$14</definedName>
    <definedName name="NTP02.3._H">'NTP02'!$L$14</definedName>
    <definedName name="NTP02.3.1._A">'NTP02'!$D$15</definedName>
    <definedName name="NTP02.3.1._B">'NTP02'!$E$15</definedName>
    <definedName name="NTP02.3.1._C">'NTP02'!$F$15</definedName>
    <definedName name="NTP02.3.1._D">'NTP02'!$G$15</definedName>
    <definedName name="NTP02.3.1._E">'NTP02'!$H$15</definedName>
    <definedName name="NTP02.3.1._F">'NTP02'!$I$15</definedName>
    <definedName name="NTP02.3.1._FA">'NTP02'!$J$15</definedName>
    <definedName name="NTP02.3.1._G">'NTP02'!$K$15</definedName>
    <definedName name="NTP02.3.1._H">'NTP02'!$L$15</definedName>
    <definedName name="NTP02.3.2._A">'NTP02'!$D$16</definedName>
    <definedName name="NTP02.3.2._B">'NTP02'!$E$16</definedName>
    <definedName name="NTP02.3.2._C">'NTP02'!$F$16</definedName>
    <definedName name="NTP02.3.2._D">'NTP02'!$G$16</definedName>
    <definedName name="NTP02.3.2._E">'NTP02'!$H$16</definedName>
    <definedName name="NTP02.3.2._F">'NTP02'!$I$16</definedName>
    <definedName name="NTP02.3.2._FA">'NTP02'!$J$16</definedName>
    <definedName name="NTP02.3.2._G">'NTP02'!$K$16</definedName>
    <definedName name="NTP02.3.2._H">'NTP02'!$L$16</definedName>
    <definedName name="NTP02.3.3._A">'NTP02'!$D$17</definedName>
    <definedName name="NTP02.3.3._B">'NTP02'!$E$17</definedName>
    <definedName name="NTP02.3.3._C">'NTP02'!$F$17</definedName>
    <definedName name="NTP02.3.3._D">'NTP02'!$G$17</definedName>
    <definedName name="NTP02.3.3._E">'NTP02'!$H$17</definedName>
    <definedName name="NTP02.3.3._F">'NTP02'!$I$17</definedName>
    <definedName name="NTP02.3.3._FA">'NTP02'!$J$17</definedName>
    <definedName name="NTP02.3.3._G">'NTP02'!$K$17</definedName>
    <definedName name="NTP02.3.3._H">'NTP02'!$L$17</definedName>
    <definedName name="NTP02.3.4._A">'NTP02'!$D$18</definedName>
    <definedName name="NTP02.3.4._B">'NTP02'!$E$18</definedName>
    <definedName name="NTP02.3.4._C">'NTP02'!$F$18</definedName>
    <definedName name="NTP02.3.4._D">'NTP02'!$G$18</definedName>
    <definedName name="NTP02.3.4._E">'NTP02'!$H$18</definedName>
    <definedName name="NTP02.3.4._F">'NTP02'!$I$18</definedName>
    <definedName name="NTP02.3.4._FA">'NTP02'!$J$18</definedName>
    <definedName name="NTP02.3.4._G">'NTP02'!$K$18</definedName>
    <definedName name="NTP02.3.4._H">'NTP02'!$L$18</definedName>
    <definedName name="NTP02.3.4.1._A">'NTP02'!$D$19</definedName>
    <definedName name="NTP02.3.4.1._B">'NTP02'!$E$19</definedName>
    <definedName name="NTP02.3.4.1._C">'NTP02'!$F$19</definedName>
    <definedName name="NTP02.3.4.1._D">'NTP02'!$G$19</definedName>
    <definedName name="NTP02.3.4.1._E">'NTP02'!$H$19</definedName>
    <definedName name="NTP02.3.4.1._F">'NTP02'!$I$19</definedName>
    <definedName name="NTP02.3.4.1._FA">'NTP02'!$J$19</definedName>
    <definedName name="NTP02.3.4.1._G">'NTP02'!$K$19</definedName>
    <definedName name="NTP02.3.4.1._H">'NTP02'!$L$19</definedName>
    <definedName name="NTP02.3.5._A">'NTP02'!$D$20</definedName>
    <definedName name="NTP02.3.5._B">'NTP02'!$E$20</definedName>
    <definedName name="NTP02.3.5._C">'NTP02'!$F$20</definedName>
    <definedName name="NTP02.3.5._D">'NTP02'!$G$20</definedName>
    <definedName name="NTP02.3.5._E">'NTP02'!$H$20</definedName>
    <definedName name="NTP02.3.5._F">'NTP02'!$I$20</definedName>
    <definedName name="NTP02.3.5._FA">'NTP02'!$J$20</definedName>
    <definedName name="NTP02.3.5._G">'NTP02'!$K$20</definedName>
    <definedName name="NTP02.3.5._H">'NTP02'!$L$20</definedName>
    <definedName name="NTP02.3.6._A">'NTP02'!$D$21</definedName>
    <definedName name="NTP02.3.6._B">'NTP02'!$E$21</definedName>
    <definedName name="NTP02.3.6._C">'NTP02'!$F$21</definedName>
    <definedName name="NTP02.3.6._D">'NTP02'!$G$21</definedName>
    <definedName name="NTP02.3.6._E">'NTP02'!$H$21</definedName>
    <definedName name="NTP02.3.6._F">'NTP02'!$I$21</definedName>
    <definedName name="NTP02.3.6._FA">'NTP02'!$J$21</definedName>
    <definedName name="NTP02.3.6._G">'NTP02'!$K$21</definedName>
    <definedName name="NTP02.3.6._H">'NTP02'!$L$21</definedName>
    <definedName name="NTP02.4._A">'NTP02'!$D$22</definedName>
    <definedName name="NTP02.4._B">'NTP02'!$E$22</definedName>
    <definedName name="NTP02.4._C">'NTP02'!$F$22</definedName>
    <definedName name="NTP02.4._D">'NTP02'!$G$22</definedName>
    <definedName name="NTP02.4._E">'NTP02'!$H$22</definedName>
    <definedName name="NTP02.4._F">'NTP02'!$I$22</definedName>
    <definedName name="NTP02.4._FA">'NTP02'!$J$22</definedName>
    <definedName name="NTP02.4._G">'NTP02'!$K$22</definedName>
    <definedName name="NTP02.4._H">'NTP02'!$L$22</definedName>
    <definedName name="PAF01.1._A">'PAF01'!$D$6</definedName>
    <definedName name="PAF01.2._A">'PAF01'!$D$7</definedName>
    <definedName name="PAF01.2.1._A">'PAF01'!$D$8</definedName>
    <definedName name="PAF01.3._A">'PAF01'!$D$9</definedName>
    <definedName name="PAF01.4._A">'PAF01'!$D$10</definedName>
    <definedName name="PW01.1._A">'PW01'!$D$8</definedName>
    <definedName name="PW01.1._B">'PW01'!$E$8</definedName>
    <definedName name="PW01.1._C">'PW01'!$F$8</definedName>
    <definedName name="PW01.1._D">'PW01'!$G$8</definedName>
    <definedName name="PW01.1._E">'PW01'!$H$8</definedName>
    <definedName name="PW01.1._F">'PW01'!$I$8</definedName>
    <definedName name="PW01.1._G">'PW01'!$J$8</definedName>
    <definedName name="PW01.1._H">'PW01'!$K$8</definedName>
    <definedName name="PW01.2._A">'PW01'!$D$9</definedName>
    <definedName name="PW01.2._B">'PW01'!$E$9</definedName>
    <definedName name="PW01.2._C">'PW01'!$F$9</definedName>
    <definedName name="PW01.2._D">'PW01'!$G$9</definedName>
    <definedName name="PW01.2._E">'PW01'!$H$9</definedName>
    <definedName name="PW01.2._F">'PW01'!$I$9</definedName>
    <definedName name="PW01.2._G">'PW01'!$J$9</definedName>
    <definedName name="PW01.2._H">'PW01'!$K$9</definedName>
    <definedName name="PW01.3._A">'PW01'!$D$10</definedName>
    <definedName name="PW01.3._B">'PW01'!$E$10</definedName>
    <definedName name="PW01.3._C">'PW01'!$F$10</definedName>
    <definedName name="PW01.3._D">'PW01'!$G$10</definedName>
    <definedName name="PW01.3._E">'PW01'!$H$10</definedName>
    <definedName name="PW01.3._F">'PW01'!$I$10</definedName>
    <definedName name="PW01.3._G">'PW01'!$J$10</definedName>
    <definedName name="PW01.3._H">'PW01'!$K$10</definedName>
    <definedName name="PW01.4._A">'PW01'!$D$11</definedName>
    <definedName name="PW01.4._B">'PW01'!$E$11</definedName>
    <definedName name="PW01.4._C">'PW01'!$F$11</definedName>
    <definedName name="PW01.4._D">'PW01'!$G$11</definedName>
    <definedName name="PW01.4._E">'PW01'!$H$11</definedName>
    <definedName name="PW01.4._F">'PW01'!$I$11</definedName>
    <definedName name="PW01.4._G">'PW01'!$J$11</definedName>
    <definedName name="PW01.4._H">'PW01'!$K$11</definedName>
    <definedName name="PW01.5._A">'PW01'!$D$12</definedName>
    <definedName name="PW01.5._B">'PW01'!$E$12</definedName>
    <definedName name="PW01.5._C">'PW01'!$F$12</definedName>
    <definedName name="PW01.5._D">'PW01'!$G$12</definedName>
    <definedName name="PW01.5._E">'PW01'!$H$12</definedName>
    <definedName name="PW01.5._F">'PW01'!$I$12</definedName>
    <definedName name="PW01.5._G">'PW01'!$J$12</definedName>
    <definedName name="PW01.5._H">'PW01'!$K$12</definedName>
    <definedName name="PW01.6._A">'PW01'!$D$13</definedName>
    <definedName name="PW01.6._B">'PW01'!$E$13</definedName>
    <definedName name="PW01.6._C">'PW01'!$F$13</definedName>
    <definedName name="PW01.6._D">'PW01'!$G$13</definedName>
    <definedName name="PW01.6._E">'PW01'!$H$13</definedName>
    <definedName name="PW01.6._F">'PW01'!$I$13</definedName>
    <definedName name="PW01.6._G">'PW01'!$J$13</definedName>
    <definedName name="PW01.6._H">'PW01'!$K$13</definedName>
    <definedName name="PW01.7._A">'PW01'!$D$14</definedName>
    <definedName name="PW01.7._B">'PW01'!$E$14</definedName>
    <definedName name="PW01.7._C">'PW01'!$F$14</definedName>
    <definedName name="PW01.7._D">'PW01'!$G$14</definedName>
    <definedName name="PW01.7._E">'PW01'!$H$14</definedName>
    <definedName name="PW01.7._F">'PW01'!$I$14</definedName>
    <definedName name="PW01.7._G">'PW01'!$J$14</definedName>
    <definedName name="PW01.7._H">'PW01'!$K$14</definedName>
    <definedName name="PW02.1._G">'PW02'!$J$9</definedName>
    <definedName name="PW02.1._H">'PW02'!$K$9</definedName>
    <definedName name="PW02.1._I">'PW02'!$L$9</definedName>
    <definedName name="PW02.1._J">'PW02'!$M$9</definedName>
    <definedName name="PW02.1._K">'PW02'!$N$9</definedName>
    <definedName name="PW02.1._L">'PW02'!$O$9</definedName>
    <definedName name="PW02.1._M">'PW02'!$P$9</definedName>
    <definedName name="PW02.1._N">'PW02'!$Q$9</definedName>
    <definedName name="PW02.2._C">'PW02'!$F$10</definedName>
    <definedName name="PW02.2._D">'PW02'!$G$10</definedName>
    <definedName name="PW02.2._E">'PW02'!$H$10</definedName>
    <definedName name="PW02.2._F">'PW02'!$I$10</definedName>
    <definedName name="PW02.3._A">'PW02'!$D$11</definedName>
    <definedName name="PW02.3._B">'PW02'!$E$11</definedName>
    <definedName name="PW02.3._C">'PW02'!$F$11</definedName>
    <definedName name="PW02.3._D">'PW02'!$G$11</definedName>
    <definedName name="PW02.3._E">'PW02'!$H$11</definedName>
    <definedName name="PW02.3._F">'PW02'!$I$11</definedName>
    <definedName name="PW02.3._G">'PW02'!$J$11</definedName>
    <definedName name="PW02.3._H">'PW02'!$K$11</definedName>
    <definedName name="PW02.3._I">'PW02'!$L$11</definedName>
    <definedName name="PW02.3._J">'PW02'!$M$11</definedName>
    <definedName name="PW02.3._K">'PW02'!$N$11</definedName>
    <definedName name="PW02.3._L">'PW02'!$O$11</definedName>
    <definedName name="PW02.3._M">'PW02'!$P$11</definedName>
    <definedName name="PW02.3._N">'PW02'!$Q$11</definedName>
    <definedName name="PW02.4._A">'PW02'!$D$12</definedName>
    <definedName name="PW02.4._B">'PW02'!$E$12</definedName>
    <definedName name="PW02.4._C">'PW02'!$F$12</definedName>
    <definedName name="PW02.4._D">'PW02'!$G$12</definedName>
    <definedName name="PW02.4._E">'PW02'!$H$12</definedName>
    <definedName name="PW02.4._F">'PW02'!$I$12</definedName>
    <definedName name="PW02.4._G">'PW02'!$J$12</definedName>
    <definedName name="PW02.4._H">'PW02'!$K$12</definedName>
    <definedName name="PW02.4._I">'PW02'!$L$12</definedName>
    <definedName name="PW02.4._J">'PW02'!$M$12</definedName>
    <definedName name="PW02.4._K">'PW02'!$N$12</definedName>
    <definedName name="PW02.4._L">'PW02'!$O$12</definedName>
    <definedName name="PW02.4._M">'PW02'!$P$12</definedName>
    <definedName name="PW02.4._N">'PW02'!$Q$12</definedName>
    <definedName name="PW02.5._A">'PW02'!$D$13</definedName>
    <definedName name="PW02.5._B">'PW02'!$E$13</definedName>
    <definedName name="PW02.5._C">'PW02'!$F$13</definedName>
    <definedName name="PW02.5._D">'PW02'!$G$13</definedName>
    <definedName name="PW02.5._E">'PW02'!$H$13</definedName>
    <definedName name="PW02.5._F">'PW02'!$I$13</definedName>
    <definedName name="PW02.5._G">'PW02'!$J$13</definedName>
    <definedName name="PW02.5._H">'PW02'!$K$13</definedName>
    <definedName name="PW02.5._I">'PW02'!$L$13</definedName>
    <definedName name="PW02.5._J">'PW02'!$M$13</definedName>
    <definedName name="PW02.5._K">'PW02'!$N$13</definedName>
    <definedName name="PW02.5._L">'PW02'!$O$13</definedName>
    <definedName name="PW02.5._M">'PW02'!$P$13</definedName>
    <definedName name="PW02.5._N">'PW02'!$Q$13</definedName>
    <definedName name="PW02.6._A">'PW02'!$D$14</definedName>
    <definedName name="PW02.6._B">'PW02'!$E$14</definedName>
    <definedName name="PW02.6._C">'PW02'!$F$14</definedName>
    <definedName name="PW02.6._D">'PW02'!$G$14</definedName>
    <definedName name="PW02.6._E">'PW02'!$H$14</definedName>
    <definedName name="PW02.6._F">'PW02'!$I$14</definedName>
    <definedName name="PW02.6._G">'PW02'!$J$14</definedName>
    <definedName name="PW02.6._H">'PW02'!$K$14</definedName>
    <definedName name="PW02.6._I">'PW02'!$L$14</definedName>
    <definedName name="PW02.6._J">'PW02'!$M$14</definedName>
    <definedName name="PW02.6._K">'PW02'!$N$14</definedName>
    <definedName name="PW02.6._L">'PW02'!$O$14</definedName>
    <definedName name="PW02.6._M">'PW02'!$P$14</definedName>
    <definedName name="PW02.6._N">'PW02'!$Q$14</definedName>
    <definedName name="RO01.1._A">'RO01'!$D$6</definedName>
    <definedName name="RO01.2._A">'RO01'!$D$7</definedName>
    <definedName name="RO01.3._A">'RO01'!$D$8</definedName>
    <definedName name="RO01.4._A">'RO01'!$D$9</definedName>
    <definedName name="RPL01.1._A">'RPL01'!$D$6</definedName>
    <definedName name="RPL01.1.1._A">'RPL01'!$D$7</definedName>
    <definedName name="RPL01.1.2._A">'RPL01'!$D$8</definedName>
    <definedName name="RPL01.1.3._A">'RPL01'!$D$9</definedName>
    <definedName name="RPL01.1.4._A">'RPL01'!$D$10</definedName>
    <definedName name="RPL01.1.5._A">'RPL01'!$D$11</definedName>
    <definedName name="RPL01.1.6._A">'RPL01'!$D$12</definedName>
    <definedName name="RPL01.2._A">'RPL01'!$D$13</definedName>
    <definedName name="RPL02.2._A">'RPL02'!$D$6</definedName>
    <definedName name="RPL02.2.1._A">'RPL02'!$D$7</definedName>
    <definedName name="RPL02.2.2._A">'RPL02'!$D$8</definedName>
    <definedName name="RPL02.2.3._A">'RPL02'!$D$9</definedName>
    <definedName name="RPL02.2.4._A">'RPL02'!$D$10</definedName>
    <definedName name="RPL02.2.5._A">'RPL02'!$D$11</definedName>
    <definedName name="RPL02.2.6._A">'RPL02'!$D$12</definedName>
    <definedName name="RPL02.2.6.1._A">'RPL02'!$D$13</definedName>
    <definedName name="RPL02.2.7._A">'RPL02'!$D$14</definedName>
    <definedName name="RZS01A.1._A">RZS01A!$D$6</definedName>
    <definedName name="RZS01A.1.1._A">RZS01A!$D$7</definedName>
    <definedName name="RZS01A.1.2._A">RZS01A!$D$8</definedName>
    <definedName name="RZS01A.1.3._A">RZS01A!$D$9</definedName>
    <definedName name="RZS01A.1.4._A">RZS01A!$D$10</definedName>
    <definedName name="RZS01A.1.5._A">RZS01A!$D$11</definedName>
    <definedName name="RZS01A.10._A">RZS01A!$D$32</definedName>
    <definedName name="RZS01A.11._A">RZS01A!$D$33</definedName>
    <definedName name="RZS01A.12._A">RZS01A!$D$34</definedName>
    <definedName name="RZS01A.12.1._A">RZS01A!$D$35</definedName>
    <definedName name="RZS01A.12.2._A">RZS01A!$D$36</definedName>
    <definedName name="RZS01A.12.3._A">RZS01A!$D$37</definedName>
    <definedName name="RZS01A.12.4._A">RZS01A!$D$38</definedName>
    <definedName name="RZS01A.12.5._A">RZS01A!$D$39</definedName>
    <definedName name="RZS01A.12.6._A">RZS01A!$D$40</definedName>
    <definedName name="RZS01A.13._A">RZS01A!$D$41</definedName>
    <definedName name="RZS01A.13.1._A">RZS01A!$D$42</definedName>
    <definedName name="RZS01A.13.2._A">RZS01A!$D$43</definedName>
    <definedName name="RZS01A.14._A">RZS01A!$D$44</definedName>
    <definedName name="RZS01A.14.1._A">RZS01A!$D$45</definedName>
    <definedName name="RZS01A.14.2._A">RZS01A!$D$46</definedName>
    <definedName name="RZS01A.14.3._A">RZS01A!$D$47</definedName>
    <definedName name="RZS01A.14.4._A">RZS01A!$D$48</definedName>
    <definedName name="RZS01A.15._A">RZS01A!$D$49</definedName>
    <definedName name="RZS01A.16._A">RZS01A!$D$50</definedName>
    <definedName name="RZS01A.17._A">RZS01A!$D$51</definedName>
    <definedName name="RZS01A.18._A">RZS01A!$D$52</definedName>
    <definedName name="RZS01A.19._A">RZS01A!$D$53</definedName>
    <definedName name="RZS01A.2._A">RZS01A!$D$12</definedName>
    <definedName name="RZS01A.2.1._A">RZS01A!$D$13</definedName>
    <definedName name="RZS01A.2.2._A">RZS01A!$D$14</definedName>
    <definedName name="RZS01A.2.3._A">RZS01A!$D$15</definedName>
    <definedName name="RZS01A.2.3.1._A">RZS01A!$D$16</definedName>
    <definedName name="RZS01A.3._A">RZS01A!$D$17</definedName>
    <definedName name="RZS01A.3.1._A">RZS01A!$D$18</definedName>
    <definedName name="RZS01A.3.2._A">RZS01A!$D$19</definedName>
    <definedName name="RZS01A.4._A">RZS01A!$D$20</definedName>
    <definedName name="RZS01A.5._A">RZS01A!$D$21</definedName>
    <definedName name="RZS01A.6._A">RZS01A!$D$22</definedName>
    <definedName name="RZS01A.7._A">RZS01A!$D$23</definedName>
    <definedName name="RZS01A.8._A">RZS01A!$D$24</definedName>
    <definedName name="RZS01A.8.1._A">RZS01A!$D$25</definedName>
    <definedName name="RZS01A.8.2._A">RZS01A!$D$26</definedName>
    <definedName name="RZS01A.8.3._A">RZS01A!$D$27</definedName>
    <definedName name="RZS01A.8.4._A">RZS01A!$D$28</definedName>
    <definedName name="RZS01A.8.5._A">RZS01A!$D$29</definedName>
    <definedName name="RZS01A.8.6._A">RZS01A!$D$30</definedName>
    <definedName name="RZS01A.9._A">RZS01A!$D$31</definedName>
    <definedName name="ZEPW01.1._A">ZEPW01!$D$7</definedName>
    <definedName name="ZEPW01.1._B">ZEPW01!$E$7</definedName>
    <definedName name="ZEPW01.1._C">ZEPW01!$F$7</definedName>
    <definedName name="ZEPW01.1._D">ZEPW01!$G$7</definedName>
    <definedName name="ZEPW01.1._E">ZEPW01!$H$7</definedName>
    <definedName name="ZEPW01.1._F">ZEPW01!$I$7</definedName>
    <definedName name="ZEPW01.2._A">ZEPW01!$D$8</definedName>
    <definedName name="ZEPW01.2._B">ZEPW01!$E$8</definedName>
    <definedName name="ZEPW01.2._C">ZEPW01!$F$8</definedName>
    <definedName name="ZEPW01.2._D">ZEPW01!$G$8</definedName>
    <definedName name="ZEPW01.2._E">ZEPW01!$H$8</definedName>
    <definedName name="ZEPW01.2._F">ZEPW01!$I$8</definedName>
    <definedName name="ZEPW01.3._A">ZEPW01!$D$9</definedName>
    <definedName name="ZEPW01.3._B">ZEPW01!$E$9</definedName>
    <definedName name="ZEPW01.3._C">ZEPW01!$F$9</definedName>
    <definedName name="ZEPW01.3._D">ZEPW01!$G$9</definedName>
    <definedName name="ZEPW01.3._E">ZEPW01!$H$9</definedName>
    <definedName name="ZEPW01.3._F">ZEPW01!$I$9</definedName>
    <definedName name="ZEPW01.3.1._A">ZEPW01!$D$10</definedName>
    <definedName name="ZEPW01.3.1._B">ZEPW01!$E$10</definedName>
    <definedName name="ZEPW01.3.1._C">ZEPW01!$F$10</definedName>
    <definedName name="ZEPW01.3.1._D">ZEPW01!$G$10</definedName>
    <definedName name="ZEPW01.3.1._E">ZEPW01!$H$10</definedName>
    <definedName name="ZEPW01.3.1._F">ZEPW01!$I$10</definedName>
    <definedName name="ZEPW01.4._A">ZEPW01!$D$11</definedName>
    <definedName name="ZEPW01.4._B">ZEPW01!$E$11</definedName>
    <definedName name="ZEPW01.4._C">ZEPW01!$F$11</definedName>
    <definedName name="ZEPW01.4._D">ZEPW01!$G$11</definedName>
    <definedName name="ZEPW01.4._E">ZEPW01!$H$11</definedName>
    <definedName name="ZEPW01.4._F">ZEPW01!$I$11</definedName>
    <definedName name="ZEPW01.5._A">ZEPW01!$D$12</definedName>
    <definedName name="ZEPW01.5._B">ZEPW01!$E$12</definedName>
    <definedName name="ZEPW01.5._C">ZEPW01!$F$12</definedName>
    <definedName name="ZEPW01.5._D">ZEPW01!$G$12</definedName>
    <definedName name="ZEPW01.5._E">ZEPW01!$H$12</definedName>
    <definedName name="ZEPW01.5._F">ZEPW01!$I$12</definedName>
    <definedName name="ZEPW01.6._A">ZEPW01!$D$13</definedName>
    <definedName name="ZEPW01.6._B">ZEPW01!$E$13</definedName>
    <definedName name="ZEPW01.6._C">ZEPW01!$F$13</definedName>
    <definedName name="ZEPW01.6._D">ZEPW01!$G$13</definedName>
    <definedName name="ZEPW01.6._E">ZEPW01!$H$13</definedName>
    <definedName name="ZEPW01.6._F">ZEPW01!$I$13</definedName>
    <definedName name="ZF01.1._A">'ZF01'!$D$7</definedName>
    <definedName name="ZF01.1._C">'ZF01'!$F$7</definedName>
    <definedName name="ZF01.1._E">'ZF01'!$H$7</definedName>
    <definedName name="ZF01.1._G">'ZF01'!$J$7</definedName>
    <definedName name="ZF01.1._I">'ZF01'!$L$7</definedName>
    <definedName name="ZF01.1._K">'ZF01'!$N$7</definedName>
    <definedName name="ZF01.1._M">'ZF01'!$P$7</definedName>
    <definedName name="ZF01.1.1._A">'ZF01'!$D$8</definedName>
    <definedName name="ZF01.1.1._C">'ZF01'!$F$8</definedName>
    <definedName name="ZF01.1.1._E">'ZF01'!$H$8</definedName>
    <definedName name="ZF01.1.1._G">'ZF01'!$J$8</definedName>
    <definedName name="ZF01.1.1._I">'ZF01'!$L$8</definedName>
    <definedName name="ZF01.1.1._K">'ZF01'!$N$8</definedName>
    <definedName name="ZF01.1.1._M">'ZF01'!$P$8</definedName>
    <definedName name="ZF01.1.2._A">'ZF01'!$D$9</definedName>
    <definedName name="ZF01.1.2._C">'ZF01'!$F$9</definedName>
    <definedName name="ZF01.1.2._E">'ZF01'!$H$9</definedName>
    <definedName name="ZF01.1.2._G">'ZF01'!$J$9</definedName>
    <definedName name="ZF01.1.2._I">'ZF01'!$L$9</definedName>
    <definedName name="ZF01.1.2._K">'ZF01'!$N$9</definedName>
    <definedName name="ZF01.1.2._M">'ZF01'!$P$9</definedName>
    <definedName name="ZF01.1.3._A">'ZF01'!$D$10</definedName>
    <definedName name="ZF01.1.3._C">'ZF01'!$F$10</definedName>
    <definedName name="ZF01.1.3._E">'ZF01'!$H$10</definedName>
    <definedName name="ZF01.1.3._G">'ZF01'!$J$10</definedName>
    <definedName name="ZF01.1.3._I">'ZF01'!$L$10</definedName>
    <definedName name="ZF01.1.3._K">'ZF01'!$N$10</definedName>
    <definedName name="ZF01.1.3._M">'ZF01'!$P$10</definedName>
    <definedName name="ZF01.2._E">'ZF01'!$H$11</definedName>
    <definedName name="ZF01.2._F">'ZF01'!$I$11</definedName>
    <definedName name="ZF01.2._G">'ZF01'!$J$11</definedName>
    <definedName name="ZF01.2._H">'ZF01'!$K$11</definedName>
    <definedName name="ZF01.2._I">'ZF01'!$L$11</definedName>
    <definedName name="ZF01.2._J">'ZF01'!$M$11</definedName>
    <definedName name="ZF01.2._K">'ZF01'!$N$11</definedName>
    <definedName name="ZF01.2._L">'ZF01'!$O$11</definedName>
    <definedName name="ZF01.2.1._G">'ZF01'!$J$12</definedName>
    <definedName name="ZF01.2.1._H">'ZF01'!$K$12</definedName>
    <definedName name="ZF01.2.1._I">'ZF01'!$L$12</definedName>
    <definedName name="ZF01.2.1._J">'ZF01'!$M$12</definedName>
    <definedName name="ZF01.2.1._K">'ZF01'!$N$12</definedName>
    <definedName name="ZF01.2.1._L">'ZF01'!$O$12</definedName>
    <definedName name="ZF01.2.2._E">'ZF01'!$H$13</definedName>
    <definedName name="ZF01.2.2._F">'ZF01'!$I$13</definedName>
    <definedName name="ZF01.2.2._G">'ZF01'!$J$13</definedName>
    <definedName name="ZF01.2.2._H">'ZF01'!$K$13</definedName>
    <definedName name="ZF01.2.2._I">'ZF01'!$L$13</definedName>
    <definedName name="ZF01.2.2._J">'ZF01'!$M$13</definedName>
    <definedName name="ZF01.2.2._K">'ZF01'!$N$13</definedName>
    <definedName name="ZF01.2.2._L">'ZF01'!$O$13</definedName>
    <definedName name="ZF01.2.3._E">'ZF01'!$H$14</definedName>
    <definedName name="ZF01.2.3._F">'ZF01'!$I$14</definedName>
    <definedName name="ZF01.2.3._G">'ZF01'!$J$14</definedName>
    <definedName name="ZF01.2.3._H">'ZF01'!$K$14</definedName>
    <definedName name="ZF01.2.3._I">'ZF01'!$L$14</definedName>
    <definedName name="ZF01.2.3._J">'ZF01'!$M$14</definedName>
    <definedName name="ZF01.2.3._K">'ZF01'!$N$14</definedName>
    <definedName name="ZF01.2.3._L">'ZF01'!$O$14</definedName>
    <definedName name="ZF01.2.3._M">'ZF01'!$P$14</definedName>
    <definedName name="ZF01.2.3._N">'ZF01'!$Q$14</definedName>
    <definedName name="ZF01.3._C">'ZF01'!$F$15</definedName>
    <definedName name="ZF01.3._D">'ZF01'!$G$15</definedName>
    <definedName name="ZF01.3._E">'ZF01'!$H$15</definedName>
    <definedName name="ZF01.3._F">'ZF01'!$I$15</definedName>
    <definedName name="ZF01.3._G">'ZF01'!$J$15</definedName>
    <definedName name="ZF01.3._H">'ZF01'!$K$15</definedName>
    <definedName name="ZF01.3._I">'ZF01'!$L$15</definedName>
    <definedName name="ZF01.3._J">'ZF01'!$M$15</definedName>
    <definedName name="ZF01.3._K">'ZF01'!$N$15</definedName>
    <definedName name="ZF01.3._L">'ZF01'!$O$15</definedName>
    <definedName name="ZF01.3._M">'ZF01'!$P$15</definedName>
    <definedName name="ZF01.3._N">'ZF01'!$Q$15</definedName>
    <definedName name="ZF01.3.1._C">'ZF01'!$F$16</definedName>
    <definedName name="ZF01.3.1._D">'ZF01'!$G$16</definedName>
    <definedName name="ZF01.3.1._E">'ZF01'!$H$16</definedName>
    <definedName name="ZF01.3.1._F">'ZF01'!$I$16</definedName>
    <definedName name="ZF01.3.1._G">'ZF01'!$J$16</definedName>
    <definedName name="ZF01.3.1._H">'ZF01'!$K$16</definedName>
    <definedName name="ZF01.3.1._I">'ZF01'!$L$16</definedName>
    <definedName name="ZF01.3.1._J">'ZF01'!$M$16</definedName>
    <definedName name="ZF01.3.1._K">'ZF01'!$N$16</definedName>
    <definedName name="ZF01.3.1._L">'ZF01'!$O$16</definedName>
    <definedName name="ZF01.3.1._M">'ZF01'!$P$16</definedName>
    <definedName name="ZF01.3.1._N">'ZF01'!$Q$16</definedName>
    <definedName name="ZF01.3.2._C">'ZF01'!$F$17</definedName>
    <definedName name="ZF01.3.2._D">'ZF01'!$G$17</definedName>
    <definedName name="ZF01.3.2._E">'ZF01'!$H$17</definedName>
    <definedName name="ZF01.3.2._F">'ZF01'!$I$17</definedName>
    <definedName name="ZF01.3.2._G">'ZF01'!$J$17</definedName>
    <definedName name="ZF01.3.2._H">'ZF01'!$K$17</definedName>
    <definedName name="ZF01.3.2._I">'ZF01'!$L$17</definedName>
    <definedName name="ZF01.3.2._J">'ZF01'!$M$17</definedName>
    <definedName name="ZF01.3.2._K">'ZF01'!$N$17</definedName>
    <definedName name="ZF01.3.2._L">'ZF01'!$O$17</definedName>
    <definedName name="ZF01.3.2._M">'ZF01'!$P$17</definedName>
    <definedName name="ZF01.3.2._N">'ZF01'!$Q$17</definedName>
    <definedName name="ZF01.3.3._C">'ZF01'!$F$18</definedName>
    <definedName name="ZF01.3.3._D">'ZF01'!$G$18</definedName>
    <definedName name="ZF01.3.3._E">'ZF01'!$H$18</definedName>
    <definedName name="ZF01.3.3._F">'ZF01'!$I$18</definedName>
    <definedName name="ZF01.3.3._G">'ZF01'!$J$18</definedName>
    <definedName name="ZF01.3.3._H">'ZF01'!$K$18</definedName>
    <definedName name="ZF01.3.3._I">'ZF01'!$L$18</definedName>
    <definedName name="ZF01.3.3._J">'ZF01'!$M$18</definedName>
    <definedName name="ZF01.3.3._K">'ZF01'!$N$18</definedName>
    <definedName name="ZF01.3.3._L">'ZF01'!$O$18</definedName>
    <definedName name="ZF01.3.3._M">'ZF01'!$P$18</definedName>
    <definedName name="ZF01.3.3._N">'ZF01'!$Q$18</definedName>
    <definedName name="ZF01.4._A">'ZF01'!$D$19</definedName>
    <definedName name="ZF01.4._B">'ZF01'!$E$19</definedName>
    <definedName name="ZF01.4._C">'ZF01'!$F$19</definedName>
    <definedName name="ZF01.4._D">'ZF01'!$G$19</definedName>
    <definedName name="ZF01.4._E">'ZF01'!$H$19</definedName>
    <definedName name="ZF01.4._F">'ZF01'!$I$19</definedName>
    <definedName name="ZF01.4._G">'ZF01'!$J$19</definedName>
    <definedName name="ZF01.4._H">'ZF01'!$K$19</definedName>
    <definedName name="ZF01.4._I">'ZF01'!$L$19</definedName>
    <definedName name="ZF01.4._J">'ZF01'!$M$19</definedName>
    <definedName name="ZF01.4._K">'ZF01'!$N$19</definedName>
    <definedName name="ZF01.4._L">'ZF01'!$O$19</definedName>
    <definedName name="ZF01.4._M">'ZF01'!$P$19</definedName>
    <definedName name="ZF01.4._N">'ZF01'!$Q$19</definedName>
    <definedName name="ZF01.4.1._A">'ZF01'!$D$20</definedName>
    <definedName name="ZF01.4.1._B">'ZF01'!$E$20</definedName>
    <definedName name="ZF01.4.1._C">'ZF01'!$F$20</definedName>
    <definedName name="ZF01.4.1._D">'ZF01'!$G$20</definedName>
    <definedName name="ZF01.4.1._E">'ZF01'!$H$20</definedName>
    <definedName name="ZF01.4.1._F">'ZF01'!$I$20</definedName>
    <definedName name="ZF01.4.1._G">'ZF01'!$J$20</definedName>
    <definedName name="ZF01.4.1._H">'ZF01'!$K$20</definedName>
    <definedName name="ZF01.4.1._I">'ZF01'!$L$20</definedName>
    <definedName name="ZF01.4.1._J">'ZF01'!$M$20</definedName>
    <definedName name="ZF01.4.1._K">'ZF01'!$N$20</definedName>
    <definedName name="ZF01.4.1._L">'ZF01'!$O$20</definedName>
    <definedName name="ZF01.4.1._M">'ZF01'!$P$20</definedName>
    <definedName name="ZF01.4.1._N">'ZF01'!$Q$20</definedName>
    <definedName name="ZF01.4.2._A">'ZF01'!$D$21</definedName>
    <definedName name="ZF01.4.2._B">'ZF01'!$E$21</definedName>
    <definedName name="ZF01.4.2._C">'ZF01'!$F$21</definedName>
    <definedName name="ZF01.4.2._D">'ZF01'!$G$21</definedName>
    <definedName name="ZF01.4.2._E">'ZF01'!$H$21</definedName>
    <definedName name="ZF01.4.2._F">'ZF01'!$I$21</definedName>
    <definedName name="ZF01.4.2._G">'ZF01'!$J$21</definedName>
    <definedName name="ZF01.4.2._H">'ZF01'!$K$21</definedName>
    <definedName name="ZF01.4.2._I">'ZF01'!$L$21</definedName>
    <definedName name="ZF01.4.2._J">'ZF01'!$M$21</definedName>
    <definedName name="ZF01.4.2._K">'ZF01'!$N$21</definedName>
    <definedName name="ZF01.4.2._L">'ZF01'!$O$21</definedName>
    <definedName name="ZF01.4.2._M">'ZF01'!$P$21</definedName>
    <definedName name="ZF01.4.2._N">'ZF01'!$Q$21</definedName>
    <definedName name="ZF01.5._A">'ZF01'!$D$22</definedName>
    <definedName name="ZF01.5._B">'ZF01'!$E$22</definedName>
    <definedName name="ZF01.5._C">'ZF01'!$F$22</definedName>
    <definedName name="ZF01.5._D">'ZF01'!$G$22</definedName>
    <definedName name="ZF01.5._E">'ZF01'!$H$22</definedName>
    <definedName name="ZF01.5._F">'ZF01'!$I$22</definedName>
    <definedName name="ZF01.5._G">'ZF01'!$J$22</definedName>
    <definedName name="ZF01.5._H">'ZF01'!$K$22</definedName>
    <definedName name="ZF01.5._I">'ZF01'!$L$22</definedName>
    <definedName name="ZF01.5._J">'ZF01'!$M$22</definedName>
    <definedName name="ZF01.5._K">'ZF01'!$N$22</definedName>
    <definedName name="ZF01.5._L">'ZF01'!$O$22</definedName>
    <definedName name="ZF01.5._M">'ZF01'!$P$22</definedName>
    <definedName name="ZF01.5._N">'ZF01'!$Q$22</definedName>
    <definedName name="ZF02.1._A">'ZF02'!$D$6</definedName>
    <definedName name="ZF02.1._B">'ZF02'!$E$6</definedName>
    <definedName name="ZF02.1._C">'ZF02'!$F$6</definedName>
    <definedName name="ZF02.1._D">'ZF02'!$G$6</definedName>
    <definedName name="ZF02.1._E">'ZF02'!$H$6</definedName>
    <definedName name="ZF02.1.1._A">'ZF02'!$D$7</definedName>
    <definedName name="ZF02.1.1._B">'ZF02'!$E$7</definedName>
    <definedName name="ZF02.1.1._C">'ZF02'!$F$7</definedName>
    <definedName name="ZF02.1.1._D">'ZF02'!$G$7</definedName>
    <definedName name="ZF02.1.1._E">'ZF02'!$H$7</definedName>
    <definedName name="ZF02.1.2._A">'ZF02'!$D$8</definedName>
    <definedName name="ZF02.1.2._B">'ZF02'!$E$8</definedName>
    <definedName name="ZF02.1.2._C">'ZF02'!$F$8</definedName>
    <definedName name="ZF02.1.2._D">'ZF02'!$G$8</definedName>
    <definedName name="ZF02.1.2._E">'ZF02'!$H$8</definedName>
    <definedName name="ZF02.1.3._A">'ZF02'!$D$9</definedName>
    <definedName name="ZF02.1.3._B">'ZF02'!$E$9</definedName>
    <definedName name="ZF02.1.3._C">'ZF02'!$F$9</definedName>
    <definedName name="ZF02.1.3._D">'ZF02'!$G$9</definedName>
    <definedName name="ZF02.1.3._E">'ZF02'!$H$9</definedName>
    <definedName name="ZF02.2._A">'ZF02'!$D$10</definedName>
    <definedName name="ZF02.2._B">'ZF02'!$E$10</definedName>
    <definedName name="ZF02.2._C">'ZF02'!$F$10</definedName>
    <definedName name="ZF02.2._D">'ZF02'!$G$10</definedName>
    <definedName name="ZF02.2._E">'ZF02'!$H$10</definedName>
    <definedName name="ZF02.2.1._A">'ZF02'!$D$11</definedName>
    <definedName name="ZF02.2.1._B">'ZF02'!$E$11</definedName>
    <definedName name="ZF02.2.1._C">'ZF02'!$F$11</definedName>
    <definedName name="ZF02.2.1._D">'ZF02'!$G$11</definedName>
    <definedName name="ZF02.2.1._E">'ZF02'!$H$11</definedName>
    <definedName name="ZF02.2.1.1._A">'ZF02'!$D$12</definedName>
    <definedName name="ZF02.2.1.1._B">'ZF02'!$E$12</definedName>
    <definedName name="ZF02.2.1.1._C">'ZF02'!$F$12</definedName>
    <definedName name="ZF02.2.1.1._D">'ZF02'!$G$12</definedName>
    <definedName name="ZF02.2.1.1._E">'ZF02'!$H$12</definedName>
    <definedName name="ZF02.2.2._A">'ZF02'!$D$13</definedName>
    <definedName name="ZF02.2.2._B">'ZF02'!$E$13</definedName>
    <definedName name="ZF02.2.2._C">'ZF02'!$F$13</definedName>
    <definedName name="ZF02.2.2._D">'ZF02'!$G$13</definedName>
    <definedName name="ZF02.2.2._E">'ZF02'!$H$13</definedName>
    <definedName name="ZF02.3._A">'ZF02'!$D$14</definedName>
    <definedName name="ZF02.3._B">'ZF02'!$E$14</definedName>
    <definedName name="ZF02.3._C">'ZF02'!$F$14</definedName>
    <definedName name="ZF02.3._D">'ZF02'!$G$14</definedName>
    <definedName name="ZF02.3._E">'ZF02'!$H$14</definedName>
    <definedName name="ZF02.3.1._A">'ZF02'!$D$15</definedName>
    <definedName name="ZF02.3.1._B">'ZF02'!$E$15</definedName>
    <definedName name="ZF02.3.1._C">'ZF02'!$F$15</definedName>
    <definedName name="ZF02.3.1._D">'ZF02'!$G$15</definedName>
    <definedName name="ZF02.3.1._E">'ZF02'!$H$15</definedName>
    <definedName name="ZF02.3.2._A">'ZF02'!$D$16</definedName>
    <definedName name="ZF02.3.2._B">'ZF02'!$E$16</definedName>
    <definedName name="ZF02.3.2._C">'ZF02'!$F$16</definedName>
    <definedName name="ZF02.3.2._D">'ZF02'!$G$16</definedName>
    <definedName name="ZF02.3.2._E">'ZF02'!$H$16</definedName>
    <definedName name="ZF02.3.3._A">'ZF02'!$D$17</definedName>
    <definedName name="ZF02.3.3._B">'ZF02'!$E$17</definedName>
    <definedName name="ZF02.3.3._C">'ZF02'!$F$17</definedName>
    <definedName name="ZF02.3.3._D">'ZF02'!$G$17</definedName>
    <definedName name="ZF02.3.3._E">'ZF02'!$H$17</definedName>
    <definedName name="ZF02.3.3.1._A">'ZF02'!$D$18</definedName>
    <definedName name="ZF02.3.3.1._B">'ZF02'!$E$18</definedName>
    <definedName name="ZF02.3.3.1._C">'ZF02'!$F$18</definedName>
    <definedName name="ZF02.3.3.1._D">'ZF02'!$G$18</definedName>
    <definedName name="ZF02.3.3.1._E">'ZF02'!$H$18</definedName>
    <definedName name="ZF02.3.4._A">'ZF02'!$D$19</definedName>
    <definedName name="ZF02.3.4._B">'ZF02'!$E$19</definedName>
    <definedName name="ZF02.3.4._C">'ZF02'!$F$19</definedName>
    <definedName name="ZF02.3.4._D">'ZF02'!$G$19</definedName>
    <definedName name="ZF02.3.4._E">'ZF02'!$H$19</definedName>
    <definedName name="ZF02.3.5._A">'ZF02'!$D$20</definedName>
    <definedName name="ZF02.3.5._B">'ZF02'!$E$20</definedName>
    <definedName name="ZF02.3.5._C">'ZF02'!$F$20</definedName>
    <definedName name="ZF02.3.5._D">'ZF02'!$G$20</definedName>
    <definedName name="ZF02.3.5._E">'ZF02'!$H$20</definedName>
    <definedName name="ZF02.4._A">'ZF02'!$D$21</definedName>
    <definedName name="ZF02.4._B">'ZF02'!$E$21</definedName>
    <definedName name="ZF02.4._C">'ZF02'!$F$21</definedName>
    <definedName name="ZF02.4._D">'ZF02'!$G$21</definedName>
    <definedName name="ZF02.4._E">'ZF02'!$H$21</definedName>
    <definedName name="ZF02.4.1._A">'ZF02'!$D$22</definedName>
    <definedName name="ZF02.4.1._B">'ZF02'!$E$22</definedName>
    <definedName name="ZF02.4.1._C">'ZF02'!$F$22</definedName>
    <definedName name="ZF02.4.1._D">'ZF02'!$G$22</definedName>
    <definedName name="ZF02.4.1._E">'ZF02'!$H$22</definedName>
    <definedName name="ZF02.4.2._A">'ZF02'!$D$23</definedName>
    <definedName name="ZF02.4.2._B">'ZF02'!$E$23</definedName>
    <definedName name="ZF02.4.2._C">'ZF02'!$F$23</definedName>
    <definedName name="ZF02.4.2._D">'ZF02'!$G$23</definedName>
    <definedName name="ZF02.4.2._E">'ZF02'!$H$23</definedName>
    <definedName name="ZF02.4.3._A">'ZF02'!$D$24</definedName>
    <definedName name="ZF02.4.3._B">'ZF02'!$E$24</definedName>
    <definedName name="ZF02.4.3._C">'ZF02'!$F$24</definedName>
    <definedName name="ZF02.4.3._D">'ZF02'!$G$24</definedName>
    <definedName name="ZF02.4.3._E">'ZF02'!$H$24</definedName>
    <definedName name="ZF02.4.3.1._A">'ZF02'!$D$25</definedName>
    <definedName name="ZF02.4.3.1._B">'ZF02'!$E$25</definedName>
    <definedName name="ZF02.4.3.1._C">'ZF02'!$F$25</definedName>
    <definedName name="ZF02.4.3.1._D">'ZF02'!$G$25</definedName>
    <definedName name="ZF02.4.3.1._E">'ZF02'!$H$25</definedName>
    <definedName name="ZF02.4.4._A">'ZF02'!$D$26</definedName>
    <definedName name="ZF02.4.4._B">'ZF02'!$E$26</definedName>
    <definedName name="ZF02.4.4._C">'ZF02'!$F$26</definedName>
    <definedName name="ZF02.4.4._D">'ZF02'!$G$26</definedName>
    <definedName name="ZF02.4.4._E">'ZF02'!$H$26</definedName>
    <definedName name="ZF02.4.5._A">'ZF02'!$D$27</definedName>
    <definedName name="ZF02.4.5._B">'ZF02'!$E$27</definedName>
    <definedName name="ZF02.4.5._C">'ZF02'!$F$27</definedName>
    <definedName name="ZF02.4.5._D">'ZF02'!$G$27</definedName>
    <definedName name="ZF02.4.5._E">'ZF02'!$H$27</definedName>
    <definedName name="ZF02.4.6._A">'ZF02'!$D$28</definedName>
    <definedName name="ZF02.4.6._B">'ZF02'!$E$28</definedName>
    <definedName name="ZF02.4.6._C">'ZF02'!$F$28</definedName>
    <definedName name="ZF02.4.6._D">'ZF02'!$G$28</definedName>
    <definedName name="ZF02.4.6._E">'ZF02'!$H$28</definedName>
    <definedName name="ZF02.5._A">'ZF02'!$D$29</definedName>
    <definedName name="ZF02.5._B">'ZF02'!$E$29</definedName>
    <definedName name="ZF02.5._C">'ZF02'!$F$29</definedName>
    <definedName name="ZF02.5._D">'ZF02'!$G$29</definedName>
    <definedName name="ZF02.5._E">'ZF02'!$H$29</definedName>
    <definedName name="ZF03.1._A">'ZF03'!$D$6</definedName>
    <definedName name="ZF03.1._B">'ZF03'!$E$6</definedName>
    <definedName name="ZF03.1.1._A">'ZF03'!$D$7</definedName>
    <definedName name="ZF03.1.1._B">'ZF03'!$E$7</definedName>
    <definedName name="ZF03.1.2._A">'ZF03'!$D$8</definedName>
    <definedName name="ZF03.1.2._B">'ZF03'!$E$8</definedName>
    <definedName name="ZF03.1.3._A">'ZF03'!$D$9</definedName>
    <definedName name="ZF03.1.3._B">'ZF03'!$E$9</definedName>
    <definedName name="ZF03.2._A">'ZF03'!$D$10</definedName>
    <definedName name="ZF03.2._B">'ZF03'!$E$10</definedName>
    <definedName name="ZF03.2._C">'ZF03'!$F$10</definedName>
    <definedName name="ZF03.2._D">'ZF03'!$G$10</definedName>
    <definedName name="ZF03.2._E">'ZF03'!$H$10</definedName>
    <definedName name="ZF03.2._F">'ZF03'!$I$10</definedName>
    <definedName name="ZF03.2._FA">'ZF03'!$J$10</definedName>
    <definedName name="ZF03.2._G">'ZF03'!$K$10</definedName>
    <definedName name="ZF03.2._H">'ZF03'!$L$10</definedName>
    <definedName name="ZF03.2.1._A">'ZF03'!$D$11</definedName>
    <definedName name="ZF03.2.1._B">'ZF03'!$E$11</definedName>
    <definedName name="ZF03.2.1._C">'ZF03'!$F$11</definedName>
    <definedName name="ZF03.2.1._D">'ZF03'!$G$11</definedName>
    <definedName name="ZF03.2.1._E">'ZF03'!$H$11</definedName>
    <definedName name="ZF03.2.1._F">'ZF03'!$I$11</definedName>
    <definedName name="ZF03.2.1._FA">'ZF03'!$J$11</definedName>
    <definedName name="ZF03.2.1._G">'ZF03'!$K$11</definedName>
    <definedName name="ZF03.2.1._H">'ZF03'!$L$11</definedName>
    <definedName name="ZF03.2.1.1._A">'ZF03'!$D$12</definedName>
    <definedName name="ZF03.2.1.1._B">'ZF03'!$E$12</definedName>
    <definedName name="ZF03.2.1.1._C">'ZF03'!$F$12</definedName>
    <definedName name="ZF03.2.1.1._D">'ZF03'!$G$12</definedName>
    <definedName name="ZF03.2.1.1._E">'ZF03'!$H$12</definedName>
    <definedName name="ZF03.2.1.1._F">'ZF03'!$I$12</definedName>
    <definedName name="ZF03.2.1.1._FA">'ZF03'!$J$12</definedName>
    <definedName name="ZF03.2.1.1._G">'ZF03'!$K$12</definedName>
    <definedName name="ZF03.2.1.1._H">'ZF03'!$L$12</definedName>
    <definedName name="ZF03.2.2._A">'ZF03'!$D$13</definedName>
    <definedName name="ZF03.2.2._B">'ZF03'!$E$13</definedName>
    <definedName name="ZF03.2.2._C">'ZF03'!$F$13</definedName>
    <definedName name="ZF03.2.2._D">'ZF03'!$G$13</definedName>
    <definedName name="ZF03.2.2._E">'ZF03'!$H$13</definedName>
    <definedName name="ZF03.2.2._F">'ZF03'!$I$13</definedName>
    <definedName name="ZF03.2.2._FA">'ZF03'!$J$13</definedName>
    <definedName name="ZF03.2.2._G">'ZF03'!$K$13</definedName>
    <definedName name="ZF03.2.2._H">'ZF03'!$L$13</definedName>
    <definedName name="ZF03.3._A">'ZF03'!$D$14</definedName>
    <definedName name="ZF03.3._B">'ZF03'!$E$14</definedName>
    <definedName name="ZF03.3._C">'ZF03'!$F$14</definedName>
    <definedName name="ZF03.3._D">'ZF03'!$G$14</definedName>
    <definedName name="ZF03.3._E">'ZF03'!$H$14</definedName>
    <definedName name="ZF03.3._F">'ZF03'!$I$14</definedName>
    <definedName name="ZF03.3._FA">'ZF03'!$J$14</definedName>
    <definedName name="ZF03.3._G">'ZF03'!$K$14</definedName>
    <definedName name="ZF03.3._H">'ZF03'!$L$14</definedName>
    <definedName name="ZF03.3.1._A">'ZF03'!$D$15</definedName>
    <definedName name="ZF03.3.1._B">'ZF03'!$E$15</definedName>
    <definedName name="ZF03.3.1._C">'ZF03'!$F$15</definedName>
    <definedName name="ZF03.3.1._D">'ZF03'!$G$15</definedName>
    <definedName name="ZF03.3.1._E">'ZF03'!$H$15</definedName>
    <definedName name="ZF03.3.1._F">'ZF03'!$I$15</definedName>
    <definedName name="ZF03.3.1._FA">'ZF03'!$J$15</definedName>
    <definedName name="ZF03.3.1._G">'ZF03'!$K$15</definedName>
    <definedName name="ZF03.3.1._H">'ZF03'!$L$15</definedName>
    <definedName name="ZF03.3.2._A">'ZF03'!$D$16</definedName>
    <definedName name="ZF03.3.2._B">'ZF03'!$E$16</definedName>
    <definedName name="ZF03.3.2._C">'ZF03'!$F$16</definedName>
    <definedName name="ZF03.3.2._D">'ZF03'!$G$16</definedName>
    <definedName name="ZF03.3.2._E">'ZF03'!$H$16</definedName>
    <definedName name="ZF03.3.2._F">'ZF03'!$I$16</definedName>
    <definedName name="ZF03.3.2._FA">'ZF03'!$J$16</definedName>
    <definedName name="ZF03.3.2._G">'ZF03'!$K$16</definedName>
    <definedName name="ZF03.3.2._H">'ZF03'!$L$16</definedName>
    <definedName name="ZF03.3.3._A">'ZF03'!$D$17</definedName>
    <definedName name="ZF03.3.3._B">'ZF03'!$E$17</definedName>
    <definedName name="ZF03.3.3._C">'ZF03'!$F$17</definedName>
    <definedName name="ZF03.3.3._D">'ZF03'!$G$17</definedName>
    <definedName name="ZF03.3.3._E">'ZF03'!$H$17</definedName>
    <definedName name="ZF03.3.3._F">'ZF03'!$I$17</definedName>
    <definedName name="ZF03.3.3._FA">'ZF03'!$J$17</definedName>
    <definedName name="ZF03.3.3._G">'ZF03'!$K$17</definedName>
    <definedName name="ZF03.3.3._H">'ZF03'!$L$17</definedName>
    <definedName name="ZF03.3.3.1._A">'ZF03'!$D$18</definedName>
    <definedName name="ZF03.3.3.1._B">'ZF03'!$E$18</definedName>
    <definedName name="ZF03.3.3.1._C">'ZF03'!$F$18</definedName>
    <definedName name="ZF03.3.3.1._D">'ZF03'!$G$18</definedName>
    <definedName name="ZF03.3.3.1._E">'ZF03'!$H$18</definedName>
    <definedName name="ZF03.3.3.1._F">'ZF03'!$I$18</definedName>
    <definedName name="ZF03.3.3.1._FA">'ZF03'!$J$18</definedName>
    <definedName name="ZF03.3.3.1._G">'ZF03'!$K$18</definedName>
    <definedName name="ZF03.3.3.1._H">'ZF03'!$L$18</definedName>
    <definedName name="ZF03.3.4._A">'ZF03'!$D$19</definedName>
    <definedName name="ZF03.3.4._B">'ZF03'!$E$19</definedName>
    <definedName name="ZF03.3.4._C">'ZF03'!$F$19</definedName>
    <definedName name="ZF03.3.4._D">'ZF03'!$G$19</definedName>
    <definedName name="ZF03.3.4._E">'ZF03'!$H$19</definedName>
    <definedName name="ZF03.3.4._F">'ZF03'!$I$19</definedName>
    <definedName name="ZF03.3.4._FA">'ZF03'!$J$19</definedName>
    <definedName name="ZF03.3.4._G">'ZF03'!$K$19</definedName>
    <definedName name="ZF03.3.4._H">'ZF03'!$L$19</definedName>
    <definedName name="ZF03.3.5._A">'ZF03'!$D$20</definedName>
    <definedName name="ZF03.3.5._B">'ZF03'!$E$20</definedName>
    <definedName name="ZF03.3.5._C">'ZF03'!$F$20</definedName>
    <definedName name="ZF03.3.5._D">'ZF03'!$G$20</definedName>
    <definedName name="ZF03.3.5._E">'ZF03'!$H$20</definedName>
    <definedName name="ZF03.3.5._F">'ZF03'!$I$20</definedName>
    <definedName name="ZF03.3.5._FA">'ZF03'!$J$20</definedName>
    <definedName name="ZF03.3.5._G">'ZF03'!$K$20</definedName>
    <definedName name="ZF03.3.5._H">'ZF03'!$L$20</definedName>
    <definedName name="ZF03.4._A">'ZF03'!$D$21</definedName>
    <definedName name="ZF03.4._B">'ZF03'!$E$21</definedName>
    <definedName name="ZF03.4._C">'ZF03'!$F$21</definedName>
    <definedName name="ZF03.4._D">'ZF03'!$G$21</definedName>
    <definedName name="ZF03.4._E">'ZF03'!$H$21</definedName>
    <definedName name="ZF03.4._F">'ZF03'!$I$21</definedName>
    <definedName name="ZF03.4._FA">'ZF03'!$J$21</definedName>
    <definedName name="ZF03.4._G">'ZF03'!$K$21</definedName>
    <definedName name="ZF03.4._H">'ZF03'!$L$21</definedName>
    <definedName name="ZF03.4.1._A">'ZF03'!$D$22</definedName>
    <definedName name="ZF03.4.1._B">'ZF03'!$E$22</definedName>
    <definedName name="ZF03.4.1._C">'ZF03'!$F$22</definedName>
    <definedName name="ZF03.4.1._D">'ZF03'!$G$22</definedName>
    <definedName name="ZF03.4.1._E">'ZF03'!$H$22</definedName>
    <definedName name="ZF03.4.1._F">'ZF03'!$I$22</definedName>
    <definedName name="ZF03.4.1._FA">'ZF03'!$J$22</definedName>
    <definedName name="ZF03.4.1._G">'ZF03'!$K$22</definedName>
    <definedName name="ZF03.4.1._H">'ZF03'!$L$22</definedName>
    <definedName name="ZF03.4.2._A">'ZF03'!$D$23</definedName>
    <definedName name="ZF03.4.2._B">'ZF03'!$E$23</definedName>
    <definedName name="ZF03.4.2._C">'ZF03'!$F$23</definedName>
    <definedName name="ZF03.4.2._D">'ZF03'!$G$23</definedName>
    <definedName name="ZF03.4.2._E">'ZF03'!$H$23</definedName>
    <definedName name="ZF03.4.2._F">'ZF03'!$I$23</definedName>
    <definedName name="ZF03.4.2._FA">'ZF03'!$J$23</definedName>
    <definedName name="ZF03.4.2._G">'ZF03'!$K$23</definedName>
    <definedName name="ZF03.4.2._H">'ZF03'!$L$23</definedName>
    <definedName name="ZF03.4.3._A">'ZF03'!$D$24</definedName>
    <definedName name="ZF03.4.3._B">'ZF03'!$E$24</definedName>
    <definedName name="ZF03.4.3._C">'ZF03'!$F$24</definedName>
    <definedName name="ZF03.4.3._D">'ZF03'!$G$24</definedName>
    <definedName name="ZF03.4.3._E">'ZF03'!$H$24</definedName>
    <definedName name="ZF03.4.3._F">'ZF03'!$I$24</definedName>
    <definedName name="ZF03.4.3._FA">'ZF03'!$J$24</definedName>
    <definedName name="ZF03.4.3._G">'ZF03'!$K$24</definedName>
    <definedName name="ZF03.4.3._H">'ZF03'!$L$24</definedName>
    <definedName name="ZF03.4.4._A">'ZF03'!$D$25</definedName>
    <definedName name="ZF03.4.4._B">'ZF03'!$E$25</definedName>
    <definedName name="ZF03.4.4._C">'ZF03'!$F$25</definedName>
    <definedName name="ZF03.4.4._D">'ZF03'!$G$25</definedName>
    <definedName name="ZF03.4.4._E">'ZF03'!$H$25</definedName>
    <definedName name="ZF03.4.4._F">'ZF03'!$I$25</definedName>
    <definedName name="ZF03.4.4._FA">'ZF03'!$J$25</definedName>
    <definedName name="ZF03.4.4._G">'ZF03'!$K$25</definedName>
    <definedName name="ZF03.4.4._H">'ZF03'!$L$25</definedName>
    <definedName name="ZF03.4.4.1._A">'ZF03'!$D$26</definedName>
    <definedName name="ZF03.4.4.1._B">'ZF03'!$E$26</definedName>
    <definedName name="ZF03.4.4.1._C">'ZF03'!$F$26</definedName>
    <definedName name="ZF03.4.4.1._D">'ZF03'!$G$26</definedName>
    <definedName name="ZF03.4.4.1._E">'ZF03'!$H$26</definedName>
    <definedName name="ZF03.4.4.1._F">'ZF03'!$I$26</definedName>
    <definedName name="ZF03.4.4.1._FA">'ZF03'!$J$26</definedName>
    <definedName name="ZF03.4.4.1._G">'ZF03'!$K$26</definedName>
    <definedName name="ZF03.4.4.1._H">'ZF03'!$L$26</definedName>
    <definedName name="ZF03.4.5._A">'ZF03'!$D$27</definedName>
    <definedName name="ZF03.4.5._B">'ZF03'!$E$27</definedName>
    <definedName name="ZF03.4.5._C">'ZF03'!$F$27</definedName>
    <definedName name="ZF03.4.5._D">'ZF03'!$G$27</definedName>
    <definedName name="ZF03.4.5._E">'ZF03'!$H$27</definedName>
    <definedName name="ZF03.4.5._F">'ZF03'!$I$27</definedName>
    <definedName name="ZF03.4.5._FA">'ZF03'!$J$27</definedName>
    <definedName name="ZF03.4.5._G">'ZF03'!$K$27</definedName>
    <definedName name="ZF03.4.5._H">'ZF03'!$L$27</definedName>
    <definedName name="ZF03.4.6._A">'ZF03'!$D$28</definedName>
    <definedName name="ZF03.4.6._B">'ZF03'!$E$28</definedName>
    <definedName name="ZF03.4.6._C">'ZF03'!$F$28</definedName>
    <definedName name="ZF03.4.6._D">'ZF03'!$G$28</definedName>
    <definedName name="ZF03.4.6._E">'ZF03'!$H$28</definedName>
    <definedName name="ZF03.4.6._F">'ZF03'!$I$28</definedName>
    <definedName name="ZF03.4.6._FA">'ZF03'!$J$28</definedName>
    <definedName name="ZF03.4.6._G">'ZF03'!$K$28</definedName>
    <definedName name="ZF03.4.6._H">'ZF03'!$L$28</definedName>
    <definedName name="ZF03.5._A">'ZF03'!$D$29</definedName>
    <definedName name="ZF03.5._B">'ZF03'!$E$29</definedName>
    <definedName name="ZF03.5._C">'ZF03'!$F$29</definedName>
    <definedName name="ZF03.5._D">'ZF03'!$G$29</definedName>
    <definedName name="ZF03.5._E">'ZF03'!$H$29</definedName>
    <definedName name="ZF03.5._F">'ZF03'!$I$29</definedName>
    <definedName name="ZF03.5._FA">'ZF03'!$J$29</definedName>
    <definedName name="ZF03.5._G">'ZF03'!$K$29</definedName>
    <definedName name="ZF03.5._H">'ZF03'!$L$29</definedName>
    <definedName name="ZF04.1._A">'ZF04'!$D$6</definedName>
    <definedName name="ZF04.1._B">'ZF04'!$E$6</definedName>
    <definedName name="ZF04.1.1._A">'ZF04'!$D$7</definedName>
    <definedName name="ZF04.1.1._B">'ZF04'!$E$7</definedName>
    <definedName name="ZF04.1.2._A">'ZF04'!$D$8</definedName>
    <definedName name="ZF04.1.2._B">'ZF04'!$E$8</definedName>
    <definedName name="ZF04.1.3._A">'ZF04'!$D$9</definedName>
    <definedName name="ZF04.1.3._B">'ZF04'!$E$9</definedName>
    <definedName name="ZF04.2._A">'ZF04'!$D$10</definedName>
    <definedName name="ZF04.2._B">'ZF04'!$E$10</definedName>
    <definedName name="ZF04.2._C">'ZF04'!$F$10</definedName>
    <definedName name="ZF04.2._D">'ZF04'!$G$10</definedName>
    <definedName name="ZF04.2._E">'ZF04'!$H$10</definedName>
    <definedName name="ZF04.2._F">'ZF04'!$I$10</definedName>
    <definedName name="ZF04.2._FA">'ZF04'!$J$10</definedName>
    <definedName name="ZF04.2._G">'ZF04'!$K$10</definedName>
    <definedName name="ZF04.2._H">'ZF04'!$L$10</definedName>
    <definedName name="ZF04.2.1._A">'ZF04'!$D$11</definedName>
    <definedName name="ZF04.2.1._B">'ZF04'!$E$11</definedName>
    <definedName name="ZF04.2.1._C">'ZF04'!$F$11</definedName>
    <definedName name="ZF04.2.1._D">'ZF04'!$G$11</definedName>
    <definedName name="ZF04.2.1._E">'ZF04'!$H$11</definedName>
    <definedName name="ZF04.2.1._F">'ZF04'!$I$11</definedName>
    <definedName name="ZF04.2.1._FA">'ZF04'!$J$11</definedName>
    <definedName name="ZF04.2.1._G">'ZF04'!$K$11</definedName>
    <definedName name="ZF04.2.1._H">'ZF04'!$L$11</definedName>
    <definedName name="ZF04.2.1.1._A">'ZF04'!$D$12</definedName>
    <definedName name="ZF04.2.1.1._B">'ZF04'!$E$12</definedName>
    <definedName name="ZF04.2.1.1._C">'ZF04'!$F$12</definedName>
    <definedName name="ZF04.2.1.1._D">'ZF04'!$G$12</definedName>
    <definedName name="ZF04.2.1.1._E">'ZF04'!$H$12</definedName>
    <definedName name="ZF04.2.1.1._F">'ZF04'!$I$12</definedName>
    <definedName name="ZF04.2.1.1._FA">'ZF04'!$J$12</definedName>
    <definedName name="ZF04.2.1.1._G">'ZF04'!$K$12</definedName>
    <definedName name="ZF04.2.1.1._H">'ZF04'!$L$12</definedName>
    <definedName name="ZF04.2.2._A">'ZF04'!$D$13</definedName>
    <definedName name="ZF04.2.2._B">'ZF04'!$E$13</definedName>
    <definedName name="ZF04.2.2._C">'ZF04'!$F$13</definedName>
    <definedName name="ZF04.2.2._D">'ZF04'!$G$13</definedName>
    <definedName name="ZF04.2.2._E">'ZF04'!$H$13</definedName>
    <definedName name="ZF04.2.2._F">'ZF04'!$I$13</definedName>
    <definedName name="ZF04.2.2._FA">'ZF04'!$J$13</definedName>
    <definedName name="ZF04.2.2._G">'ZF04'!$K$13</definedName>
    <definedName name="ZF04.2.2._H">'ZF04'!$L$13</definedName>
    <definedName name="ZF04.3._A">'ZF04'!$D$14</definedName>
    <definedName name="ZF04.3._B">'ZF04'!$E$14</definedName>
    <definedName name="ZF04.3._C">'ZF04'!$F$14</definedName>
    <definedName name="ZF04.3._D">'ZF04'!$G$14</definedName>
    <definedName name="ZF04.3._E">'ZF04'!$H$14</definedName>
    <definedName name="ZF04.3._F">'ZF04'!$I$14</definedName>
    <definedName name="ZF04.3._FA">'ZF04'!$J$14</definedName>
    <definedName name="ZF04.3._G">'ZF04'!$K$14</definedName>
    <definedName name="ZF04.3._H">'ZF04'!$L$14</definedName>
    <definedName name="ZF04.3.1._A">'ZF04'!$D$15</definedName>
    <definedName name="ZF04.3.1._B">'ZF04'!$E$15</definedName>
    <definedName name="ZF04.3.1._C">'ZF04'!$F$15</definedName>
    <definedName name="ZF04.3.1._D">'ZF04'!$G$15</definedName>
    <definedName name="ZF04.3.1._E">'ZF04'!$H$15</definedName>
    <definedName name="ZF04.3.1._F">'ZF04'!$I$15</definedName>
    <definedName name="ZF04.3.1._FA">'ZF04'!$J$15</definedName>
    <definedName name="ZF04.3.1._G">'ZF04'!$K$15</definedName>
    <definedName name="ZF04.3.1._H">'ZF04'!$L$15</definedName>
    <definedName name="ZF04.3.2._A">'ZF04'!$D$16</definedName>
    <definedName name="ZF04.3.2._B">'ZF04'!$E$16</definedName>
    <definedName name="ZF04.3.2._C">'ZF04'!$F$16</definedName>
    <definedName name="ZF04.3.2._D">'ZF04'!$G$16</definedName>
    <definedName name="ZF04.3.2._E">'ZF04'!$H$16</definedName>
    <definedName name="ZF04.3.2._F">'ZF04'!$I$16</definedName>
    <definedName name="ZF04.3.2._FA">'ZF04'!$J$16</definedName>
    <definedName name="ZF04.3.2._G">'ZF04'!$K$16</definedName>
    <definedName name="ZF04.3.2._H">'ZF04'!$L$16</definedName>
    <definedName name="ZF04.3.3._A">'ZF04'!$D$17</definedName>
    <definedName name="ZF04.3.3._B">'ZF04'!$E$17</definedName>
    <definedName name="ZF04.3.3._C">'ZF04'!$F$17</definedName>
    <definedName name="ZF04.3.3._D">'ZF04'!$G$17</definedName>
    <definedName name="ZF04.3.3._E">'ZF04'!$H$17</definedName>
    <definedName name="ZF04.3.3._F">'ZF04'!$I$17</definedName>
    <definedName name="ZF04.3.3._FA">'ZF04'!$J$17</definedName>
    <definedName name="ZF04.3.3._G">'ZF04'!$K$17</definedName>
    <definedName name="ZF04.3.3._H">'ZF04'!$L$17</definedName>
    <definedName name="ZF04.3.3.1._A">'ZF04'!$D$18</definedName>
    <definedName name="ZF04.3.3.1._B">'ZF04'!$E$18</definedName>
    <definedName name="ZF04.3.3.1._C">'ZF04'!$F$18</definedName>
    <definedName name="ZF04.3.3.1._D">'ZF04'!$G$18</definedName>
    <definedName name="ZF04.3.3.1._E">'ZF04'!$H$18</definedName>
    <definedName name="ZF04.3.3.1._F">'ZF04'!$I$18</definedName>
    <definedName name="ZF04.3.3.1._FA">'ZF04'!$J$18</definedName>
    <definedName name="ZF04.3.3.1._G">'ZF04'!$K$18</definedName>
    <definedName name="ZF04.3.3.1._H">'ZF04'!$L$18</definedName>
    <definedName name="ZF04.3.4._A">'ZF04'!$D$19</definedName>
    <definedName name="ZF04.3.4._B">'ZF04'!$E$19</definedName>
    <definedName name="ZF04.3.4._C">'ZF04'!$F$19</definedName>
    <definedName name="ZF04.3.4._D">'ZF04'!$G$19</definedName>
    <definedName name="ZF04.3.4._E">'ZF04'!$H$19</definedName>
    <definedName name="ZF04.3.4._F">'ZF04'!$I$19</definedName>
    <definedName name="ZF04.3.4._FA">'ZF04'!$J$19</definedName>
    <definedName name="ZF04.3.4._G">'ZF04'!$K$19</definedName>
    <definedName name="ZF04.3.4._H">'ZF04'!$L$19</definedName>
    <definedName name="ZF04.3.5._A">'ZF04'!$D$20</definedName>
    <definedName name="ZF04.3.5._B">'ZF04'!$E$20</definedName>
    <definedName name="ZF04.3.5._C">'ZF04'!$F$20</definedName>
    <definedName name="ZF04.3.5._D">'ZF04'!$G$20</definedName>
    <definedName name="ZF04.3.5._E">'ZF04'!$H$20</definedName>
    <definedName name="ZF04.3.5._F">'ZF04'!$I$20</definedName>
    <definedName name="ZF04.3.5._FA">'ZF04'!$J$20</definedName>
    <definedName name="ZF04.3.5._G">'ZF04'!$K$20</definedName>
    <definedName name="ZF04.3.5._H">'ZF04'!$L$20</definedName>
    <definedName name="ZF04.4._A">'ZF04'!$D$21</definedName>
    <definedName name="ZF04.4._B">'ZF04'!$E$21</definedName>
    <definedName name="ZF04.4._C">'ZF04'!$F$21</definedName>
    <definedName name="ZF04.4._D">'ZF04'!$G$21</definedName>
    <definedName name="ZF04.4._E">'ZF04'!$H$21</definedName>
    <definedName name="ZF04.4._F">'ZF04'!$I$21</definedName>
    <definedName name="ZF04.4._FA">'ZF04'!$J$21</definedName>
    <definedName name="ZF04.4._G">'ZF04'!$K$21</definedName>
    <definedName name="ZF04.4._H">'ZF04'!$L$21</definedName>
    <definedName name="ZF04.4.1._A">'ZF04'!$D$22</definedName>
    <definedName name="ZF04.4.1._B">'ZF04'!$E$22</definedName>
    <definedName name="ZF04.4.1._C">'ZF04'!$F$22</definedName>
    <definedName name="ZF04.4.1._D">'ZF04'!$G$22</definedName>
    <definedName name="ZF04.4.1._E">'ZF04'!$H$22</definedName>
    <definedName name="ZF04.4.1._F">'ZF04'!$I$22</definedName>
    <definedName name="ZF04.4.1._FA">'ZF04'!$J$22</definedName>
    <definedName name="ZF04.4.1._G">'ZF04'!$K$22</definedName>
    <definedName name="ZF04.4.1._H">'ZF04'!$L$22</definedName>
    <definedName name="ZF04.4.2._A">'ZF04'!$D$23</definedName>
    <definedName name="ZF04.4.2._B">'ZF04'!$E$23</definedName>
    <definedName name="ZF04.4.2._C">'ZF04'!$F$23</definedName>
    <definedName name="ZF04.4.2._D">'ZF04'!$G$23</definedName>
    <definedName name="ZF04.4.2._E">'ZF04'!$H$23</definedName>
    <definedName name="ZF04.4.2._F">'ZF04'!$I$23</definedName>
    <definedName name="ZF04.4.2._FA">'ZF04'!$J$23</definedName>
    <definedName name="ZF04.4.2._G">'ZF04'!$K$23</definedName>
    <definedName name="ZF04.4.2._H">'ZF04'!$L$23</definedName>
    <definedName name="ZF04.4.3._A">'ZF04'!$D$24</definedName>
    <definedName name="ZF04.4.3._B">'ZF04'!$E$24</definedName>
    <definedName name="ZF04.4.3._C">'ZF04'!$F$24</definedName>
    <definedName name="ZF04.4.3._D">'ZF04'!$G$24</definedName>
    <definedName name="ZF04.4.3._E">'ZF04'!$H$24</definedName>
    <definedName name="ZF04.4.3._F">'ZF04'!$I$24</definedName>
    <definedName name="ZF04.4.3._FA">'ZF04'!$J$24</definedName>
    <definedName name="ZF04.4.3._G">'ZF04'!$K$24</definedName>
    <definedName name="ZF04.4.3._H">'ZF04'!$L$24</definedName>
    <definedName name="ZF04.4.4._A">'ZF04'!$D$25</definedName>
    <definedName name="ZF04.4.4._B">'ZF04'!$E$25</definedName>
    <definedName name="ZF04.4.4._C">'ZF04'!$F$25</definedName>
    <definedName name="ZF04.4.4._D">'ZF04'!$G$25</definedName>
    <definedName name="ZF04.4.4._E">'ZF04'!$H$25</definedName>
    <definedName name="ZF04.4.4._F">'ZF04'!$I$25</definedName>
    <definedName name="ZF04.4.4._FA">'ZF04'!$J$25</definedName>
    <definedName name="ZF04.4.4._G">'ZF04'!$K$25</definedName>
    <definedName name="ZF04.4.4._H">'ZF04'!$L$25</definedName>
    <definedName name="ZF04.4.4.1._A">'ZF04'!$D$26</definedName>
    <definedName name="ZF04.4.4.1._B">'ZF04'!$E$26</definedName>
    <definedName name="ZF04.4.4.1._C">'ZF04'!$F$26</definedName>
    <definedName name="ZF04.4.4.1._D">'ZF04'!$G$26</definedName>
    <definedName name="ZF04.4.4.1._E">'ZF04'!$H$26</definedName>
    <definedName name="ZF04.4.4.1._F">'ZF04'!$I$26</definedName>
    <definedName name="ZF04.4.4.1._FA">'ZF04'!$J$26</definedName>
    <definedName name="ZF04.4.4.1._G">'ZF04'!$K$26</definedName>
    <definedName name="ZF04.4.4.1._H">'ZF04'!$L$26</definedName>
    <definedName name="ZF04.4.5._A">'ZF04'!$D$27</definedName>
    <definedName name="ZF04.4.5._B">'ZF04'!$E$27</definedName>
    <definedName name="ZF04.4.5._C">'ZF04'!$F$27</definedName>
    <definedName name="ZF04.4.5._D">'ZF04'!$G$27</definedName>
    <definedName name="ZF04.4.5._E">'ZF04'!$H$27</definedName>
    <definedName name="ZF04.4.5._F">'ZF04'!$I$27</definedName>
    <definedName name="ZF04.4.5._FA">'ZF04'!$J$27</definedName>
    <definedName name="ZF04.4.5._G">'ZF04'!$K$27</definedName>
    <definedName name="ZF04.4.5._H">'ZF04'!$L$27</definedName>
    <definedName name="ZF04.4.6._A">'ZF04'!$D$28</definedName>
    <definedName name="ZF04.4.6._B">'ZF04'!$E$28</definedName>
    <definedName name="ZF04.4.6._C">'ZF04'!$F$28</definedName>
    <definedName name="ZF04.4.6._D">'ZF04'!$G$28</definedName>
    <definedName name="ZF04.4.6._E">'ZF04'!$H$28</definedName>
    <definedName name="ZF04.4.6._F">'ZF04'!$I$28</definedName>
    <definedName name="ZF04.4.6._FA">'ZF04'!$J$28</definedName>
    <definedName name="ZF04.4.6._G">'ZF04'!$K$28</definedName>
    <definedName name="ZF04.4.6._H">'ZF04'!$L$28</definedName>
    <definedName name="ZF04.5._A">'ZF04'!$D$29</definedName>
    <definedName name="ZF04.5._B">'ZF04'!$E$29</definedName>
    <definedName name="ZF04.5._C">'ZF04'!$F$29</definedName>
    <definedName name="ZF04.5._D">'ZF04'!$G$29</definedName>
    <definedName name="ZF04.5._E">'ZF04'!$H$29</definedName>
    <definedName name="ZF04.5._F">'ZF04'!$I$29</definedName>
    <definedName name="ZF04.5._FA">'ZF04'!$J$29</definedName>
    <definedName name="ZF04.5._G">'ZF04'!$K$29</definedName>
    <definedName name="ZF04.5._H">'ZF04'!$L$29</definedName>
    <definedName name="ZW01.1._A">'ZW01'!$D$7</definedName>
    <definedName name="ZW01.1._B">'ZW01'!$E$7</definedName>
    <definedName name="ZW01.1._C">'ZW01'!$F$7</definedName>
    <definedName name="ZW01.1._D">'ZW01'!$G$7</definedName>
    <definedName name="ZW01.1._E">'ZW01'!$H$7</definedName>
    <definedName name="ZW01.1._F">'ZW01'!$I$7</definedName>
    <definedName name="ZW01.1._G">'ZW01'!$J$7</definedName>
    <definedName name="ZW01.1._H">'ZW01'!$K$7</definedName>
    <definedName name="ZW01.1._I">'ZW01'!$L$7</definedName>
    <definedName name="ZW01.1._J">'ZW01'!$M$7</definedName>
    <definedName name="ZW01.1._K">'ZW01'!$N$7</definedName>
    <definedName name="ZW01.1._L">'ZW01'!$O$7</definedName>
    <definedName name="ZW01.2._A">'ZW01'!$D$8</definedName>
    <definedName name="ZW01.2._B">'ZW01'!$E$8</definedName>
    <definedName name="ZW01.2._C">'ZW01'!$F$8</definedName>
    <definedName name="ZW01.2._D">'ZW01'!$G$8</definedName>
    <definedName name="ZW01.2._E">'ZW01'!$H$8</definedName>
    <definedName name="ZW01.2._F">'ZW01'!$I$8</definedName>
    <definedName name="ZW01.2._G">'ZW01'!$J$8</definedName>
    <definedName name="ZW01.2._H">'ZW01'!$K$8</definedName>
    <definedName name="ZW01.2._I">'ZW01'!$L$8</definedName>
    <definedName name="ZW01.2._J">'ZW01'!$M$8</definedName>
    <definedName name="ZW01.2._K">'ZW01'!$N$8</definedName>
    <definedName name="ZW01.2._L">'ZW01'!$O$8</definedName>
    <definedName name="ZW01.3._A">'ZW01'!$D$9</definedName>
    <definedName name="ZW01.3._B">'ZW01'!$E$9</definedName>
    <definedName name="ZW01.3._C">'ZW01'!$F$9</definedName>
    <definedName name="ZW01.3._D">'ZW01'!$G$9</definedName>
    <definedName name="ZW01.3._E">'ZW01'!$H$9</definedName>
    <definedName name="ZW01.3._F">'ZW01'!$I$9</definedName>
    <definedName name="ZW01.3._G">'ZW01'!$J$9</definedName>
    <definedName name="ZW01.3._H">'ZW01'!$K$9</definedName>
    <definedName name="ZW01.3._I">'ZW01'!$L$9</definedName>
    <definedName name="ZW01.3._J">'ZW01'!$M$9</definedName>
    <definedName name="ZW01.3._K">'ZW01'!$N$9</definedName>
    <definedName name="ZW01.3._L">'ZW01'!$O$9</definedName>
    <definedName name="ZW01.4._A">'ZW01'!$D$10</definedName>
    <definedName name="ZW01.4._B">'ZW01'!$E$10</definedName>
    <definedName name="ZW01.4._C">'ZW01'!$F$10</definedName>
    <definedName name="ZW01.4._D">'ZW01'!$G$10</definedName>
    <definedName name="ZW01.4._E">'ZW01'!$H$10</definedName>
    <definedName name="ZW01.4._F">'ZW01'!$I$10</definedName>
    <definedName name="ZW01.4._G">'ZW01'!$J$10</definedName>
    <definedName name="ZW01.4._H">'ZW01'!$K$10</definedName>
    <definedName name="ZW01.4._I">'ZW01'!$L$10</definedName>
    <definedName name="ZW01.4._J">'ZW01'!$M$10</definedName>
    <definedName name="ZW01.4._K">'ZW01'!$N$10</definedName>
    <definedName name="ZW01.4._L">'ZW01'!$O$10</definedName>
    <definedName name="ZW01.5._A">'ZW01'!$D$11</definedName>
    <definedName name="ZW01.5._B">'ZW01'!$E$11</definedName>
    <definedName name="ZW01.5._C">'ZW01'!$F$11</definedName>
    <definedName name="ZW01.5._D">'ZW01'!$G$11</definedName>
    <definedName name="ZW01.5._E">'ZW01'!$H$11</definedName>
    <definedName name="ZW01.5._F">'ZW01'!$I$11</definedName>
    <definedName name="ZW01.5._G">'ZW01'!$J$11</definedName>
    <definedName name="ZW01.5._H">'ZW01'!$K$11</definedName>
    <definedName name="ZW01.5._I">'ZW01'!$L$11</definedName>
    <definedName name="ZW01.5._J">'ZW01'!$M$11</definedName>
    <definedName name="ZW01.5._K">'ZW01'!$N$11</definedName>
    <definedName name="ZW01.5._L">'ZW01'!$O$11</definedName>
    <definedName name="ZW01.6._A">'ZW01'!$D$12</definedName>
    <definedName name="ZW01.6._B">'ZW01'!$E$12</definedName>
    <definedName name="ZW01.6._C">'ZW01'!$F$12</definedName>
    <definedName name="ZW01.6._D">'ZW01'!$G$12</definedName>
    <definedName name="ZW01.6._E">'ZW01'!$H$12</definedName>
    <definedName name="ZW01.6._F">'ZW01'!$I$12</definedName>
    <definedName name="ZW01.6._G">'ZW01'!$J$12</definedName>
    <definedName name="ZW01.6._H">'ZW01'!$K$12</definedName>
    <definedName name="ZW01.6._I">'ZW01'!$L$12</definedName>
    <definedName name="ZW01.6._J">'ZW01'!$M$12</definedName>
    <definedName name="ZW01.6._K">'ZW01'!$N$12</definedName>
    <definedName name="ZW01.6._L">'ZW01'!$O$12</definedName>
    <definedName name="ZW01.7._A">'ZW01'!$D$13</definedName>
    <definedName name="ZW01.7._B">'ZW01'!$E$13</definedName>
    <definedName name="ZW01.7._C">'ZW01'!$F$13</definedName>
    <definedName name="ZW01.7._D">'ZW01'!$G$13</definedName>
    <definedName name="ZW01.7._E">'ZW01'!$H$13</definedName>
    <definedName name="ZW01.7._F">'ZW01'!$I$13</definedName>
    <definedName name="ZW01.7._G">'ZW01'!$J$13</definedName>
    <definedName name="ZW01.7._H">'ZW01'!$K$13</definedName>
    <definedName name="ZW01.7._I">'ZW01'!$L$13</definedName>
    <definedName name="ZW01.7._J">'ZW01'!$M$13</definedName>
    <definedName name="ZW01.7._K">'ZW01'!$N$13</definedName>
    <definedName name="ZW01.7._L">'ZW01'!$O$13</definedName>
    <definedName name="ZW02.1._A">'ZW02'!$D$6</definedName>
    <definedName name="ZW02.1._B">'ZW02'!$E$6</definedName>
    <definedName name="ZW02.1._C">'ZW02'!$F$6</definedName>
    <definedName name="ZW02.1._D">'ZW02'!$G$6</definedName>
    <definedName name="ZW02.1._E">'ZW02'!$H$6</definedName>
    <definedName name="ZW02.1._F">'ZW02'!$I$6</definedName>
    <definedName name="ZW02.2._A">'ZW02'!$D$7</definedName>
    <definedName name="ZW02.2._B">'ZW02'!$E$7</definedName>
    <definedName name="ZW02.2._C">'ZW02'!$F$7</definedName>
    <definedName name="ZW02.2._D">'ZW02'!$G$7</definedName>
    <definedName name="ZW02.2._E">'ZW02'!$H$7</definedName>
    <definedName name="ZW02.2._F">'ZW02'!$I$7</definedName>
    <definedName name="ZW02.3._A">'ZW02'!$D$8</definedName>
    <definedName name="ZW02.3._B">'ZW02'!$E$8</definedName>
    <definedName name="ZW02.3._C">'ZW02'!$F$8</definedName>
    <definedName name="ZW02.3._D">'ZW02'!$G$8</definedName>
    <definedName name="ZW02.3._E">'ZW02'!$H$8</definedName>
    <definedName name="ZW02.3._F">'ZW02'!$I$8</definedName>
    <definedName name="ZW02.4._A">'ZW02'!$D$9</definedName>
    <definedName name="ZW02.4._B">'ZW02'!$E$9</definedName>
    <definedName name="ZW02.4._C">'ZW02'!$F$9</definedName>
    <definedName name="ZW02.4._D">'ZW02'!$G$9</definedName>
    <definedName name="ZW02.4._E">'ZW02'!$H$9</definedName>
    <definedName name="ZW02.4._F">'ZW02'!$I$9</definedName>
    <definedName name="ZW02.5._A">'ZW02'!$D$10</definedName>
    <definedName name="ZW02.5._B">'ZW02'!$E$10</definedName>
    <definedName name="ZW02.5._C">'ZW02'!$F$10</definedName>
    <definedName name="ZW02.5._D">'ZW02'!$G$10</definedName>
    <definedName name="ZW02.5._E">'ZW02'!$H$10</definedName>
    <definedName name="ZW02.5._F">'ZW02'!$I$10</definedName>
    <definedName name="ZW03.1._A">'ZW03'!$D$6</definedName>
    <definedName name="ZW03.1._B">'ZW03'!$E$6</definedName>
    <definedName name="ZW03.2._A">'ZW03'!$D$7</definedName>
    <definedName name="ZW03.2._B">'ZW03'!$E$7</definedName>
    <definedName name="ZW03.3._A">'ZW03'!$D$8</definedName>
    <definedName name="ZW03.3._B">'ZW03'!$E$8</definedName>
    <definedName name="ZW03.4._A">'ZW03'!$D$9</definedName>
    <definedName name="ZW03.4._B">'ZW03'!$E$9</definedName>
    <definedName name="ZW03.5._A">'ZW03'!$D$10</definedName>
    <definedName name="ZW03.5._B">'ZW03'!$E$10</definedName>
    <definedName name="ZW03.6._A">'ZW03'!$D$11</definedName>
    <definedName name="ZW03.6._B">'ZW03'!$E$11</definedName>
    <definedName name="ZW03.7._A">'ZW03'!$D$12</definedName>
    <definedName name="ZW03.7._B">'ZW03'!$E$12</definedName>
  </definedNames>
  <calcPr calcId="162913"/>
</workbook>
</file>

<file path=xl/calcChain.xml><?xml version="1.0" encoding="utf-8"?>
<calcChain xmlns="http://schemas.openxmlformats.org/spreadsheetml/2006/main">
  <c r="D35" i="32" l="1"/>
  <c r="F15" i="28" l="1"/>
  <c r="E6" i="32" l="1"/>
  <c r="H42" i="63" l="1"/>
  <c r="H21" i="63"/>
  <c r="H7" i="41"/>
  <c r="H8" i="41"/>
  <c r="H9" i="41"/>
  <c r="H10" i="41"/>
  <c r="H11" i="41"/>
  <c r="H12" i="41"/>
  <c r="H13" i="41"/>
  <c r="H14" i="41"/>
  <c r="H15" i="41"/>
  <c r="H16" i="41"/>
  <c r="H6" i="41"/>
  <c r="E16" i="29"/>
  <c r="F16" i="29"/>
  <c r="G16" i="29"/>
  <c r="H16" i="29"/>
  <c r="I16" i="29"/>
  <c r="J16" i="29"/>
  <c r="K16" i="29"/>
  <c r="L16" i="29"/>
  <c r="M16" i="29"/>
  <c r="N16" i="29"/>
  <c r="O16" i="29"/>
  <c r="D16" i="29"/>
  <c r="D30" i="15"/>
  <c r="R11" i="15" l="1"/>
  <c r="R10" i="15"/>
  <c r="R9" i="15"/>
  <c r="R8" i="15"/>
  <c r="R7" i="15"/>
  <c r="R12" i="15" l="1"/>
  <c r="D44" i="34"/>
  <c r="H17" i="16" l="1"/>
  <c r="G17" i="16"/>
  <c r="F17" i="16"/>
  <c r="E17" i="16"/>
  <c r="D17" i="16"/>
  <c r="E32" i="6"/>
  <c r="F32" i="6"/>
  <c r="G32" i="6"/>
  <c r="H32" i="6"/>
  <c r="D32" i="6"/>
  <c r="D13" i="13" l="1"/>
  <c r="J14" i="16" l="1"/>
  <c r="J11" i="16"/>
  <c r="J7" i="16"/>
  <c r="J8" i="16"/>
  <c r="J9" i="16"/>
  <c r="J10" i="16"/>
  <c r="J12" i="16"/>
  <c r="J13" i="16"/>
  <c r="J6" i="16"/>
  <c r="E28" i="60" l="1"/>
  <c r="F28" i="60"/>
  <c r="G28" i="60"/>
  <c r="H28" i="60"/>
  <c r="I28" i="60"/>
  <c r="E26" i="48"/>
  <c r="F26" i="48"/>
  <c r="G26" i="48"/>
  <c r="H26" i="48"/>
  <c r="I26" i="48"/>
  <c r="J26" i="48"/>
  <c r="K26" i="48"/>
  <c r="L26" i="48"/>
  <c r="E27" i="48"/>
  <c r="F27" i="48"/>
  <c r="G27" i="48"/>
  <c r="H27" i="48"/>
  <c r="I27" i="48"/>
  <c r="J27" i="48"/>
  <c r="K27" i="48"/>
  <c r="L27" i="48"/>
  <c r="E25" i="48"/>
  <c r="F25" i="48"/>
  <c r="G25" i="48"/>
  <c r="H25" i="48"/>
  <c r="I25" i="48"/>
  <c r="J25" i="48"/>
  <c r="K25" i="48"/>
  <c r="L25" i="48"/>
  <c r="E15" i="31"/>
  <c r="E13" i="47"/>
  <c r="F13" i="47"/>
  <c r="G13" i="47"/>
  <c r="H13" i="47"/>
  <c r="I13" i="47"/>
  <c r="E61" i="53"/>
  <c r="F61" i="53"/>
  <c r="G61" i="53"/>
  <c r="H61" i="53"/>
  <c r="I61" i="53"/>
  <c r="E20" i="41"/>
  <c r="E19" i="41"/>
  <c r="F19" i="41"/>
  <c r="E16" i="10"/>
  <c r="F16" i="10"/>
  <c r="G16" i="10"/>
  <c r="H16" i="10"/>
  <c r="I16" i="10"/>
  <c r="E35" i="49"/>
  <c r="F35" i="49"/>
  <c r="G35" i="49"/>
  <c r="H35" i="49"/>
  <c r="I35" i="49"/>
  <c r="J35" i="49"/>
  <c r="K35" i="49"/>
  <c r="L35" i="49"/>
  <c r="E34" i="49"/>
  <c r="F34" i="49"/>
  <c r="G34" i="49"/>
  <c r="H34" i="49"/>
  <c r="I34" i="49"/>
  <c r="J34" i="49"/>
  <c r="K34" i="49"/>
  <c r="L34" i="49"/>
  <c r="E33" i="49"/>
  <c r="F33" i="49"/>
  <c r="G33" i="49"/>
  <c r="H33" i="49"/>
  <c r="I33" i="49"/>
  <c r="J33" i="49"/>
  <c r="K33" i="49"/>
  <c r="L33" i="49"/>
  <c r="E36" i="49"/>
  <c r="F36" i="49"/>
  <c r="G36" i="49"/>
  <c r="H36" i="49"/>
  <c r="I36" i="49"/>
  <c r="J36" i="49"/>
  <c r="K36" i="49"/>
  <c r="L36" i="49"/>
  <c r="E32" i="49"/>
  <c r="E36" i="11"/>
  <c r="F36" i="11"/>
  <c r="G36" i="11"/>
  <c r="H36" i="11"/>
  <c r="I36" i="11"/>
  <c r="J36" i="11"/>
  <c r="K36" i="11"/>
  <c r="L36" i="11"/>
  <c r="E35" i="11"/>
  <c r="F35" i="11"/>
  <c r="G35" i="11"/>
  <c r="H35" i="11"/>
  <c r="I35" i="11"/>
  <c r="J35" i="11"/>
  <c r="K35" i="11"/>
  <c r="L35" i="11"/>
  <c r="E34" i="11"/>
  <c r="F34" i="11"/>
  <c r="G34" i="11"/>
  <c r="H34" i="11"/>
  <c r="I34" i="11"/>
  <c r="J34" i="11"/>
  <c r="K34" i="11"/>
  <c r="L34" i="11"/>
  <c r="E33" i="11"/>
  <c r="F33" i="11"/>
  <c r="G33" i="11"/>
  <c r="H33" i="11"/>
  <c r="I33" i="11"/>
  <c r="J33" i="11"/>
  <c r="K33" i="11"/>
  <c r="L33" i="11"/>
  <c r="E32" i="11"/>
  <c r="E36" i="14"/>
  <c r="F36" i="14"/>
  <c r="G36" i="14"/>
  <c r="H36" i="14"/>
  <c r="E35" i="14"/>
  <c r="F35" i="14"/>
  <c r="G35" i="14"/>
  <c r="H35" i="14"/>
  <c r="E34" i="14"/>
  <c r="F34" i="14"/>
  <c r="G34" i="14"/>
  <c r="H34" i="14"/>
  <c r="E33" i="14"/>
  <c r="F33" i="14"/>
  <c r="G33" i="14"/>
  <c r="H33" i="14"/>
  <c r="E32" i="14"/>
  <c r="F32" i="14"/>
  <c r="G32" i="14"/>
  <c r="H32" i="14"/>
  <c r="G27" i="15"/>
  <c r="H27" i="15"/>
  <c r="I27" i="15"/>
  <c r="J27" i="15"/>
  <c r="K27" i="15"/>
  <c r="L27" i="15"/>
  <c r="M27" i="15"/>
  <c r="N27" i="15"/>
  <c r="O27" i="15"/>
  <c r="P27" i="15"/>
  <c r="Q27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P29" i="15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E17" i="8"/>
  <c r="F17" i="8"/>
  <c r="G17" i="8"/>
  <c r="H17" i="8"/>
  <c r="I17" i="8"/>
  <c r="J17" i="8"/>
  <c r="K17" i="8"/>
  <c r="E33" i="6"/>
  <c r="F33" i="6"/>
  <c r="G33" i="6"/>
  <c r="H33" i="6"/>
  <c r="E31" i="6"/>
  <c r="F31" i="6"/>
  <c r="G31" i="6"/>
  <c r="H31" i="6"/>
  <c r="E30" i="6"/>
  <c r="F30" i="6"/>
  <c r="G30" i="6"/>
  <c r="H30" i="6"/>
  <c r="D18" i="58" l="1"/>
  <c r="D17" i="58"/>
  <c r="D28" i="60"/>
  <c r="D17" i="61"/>
  <c r="D16" i="62"/>
  <c r="D27" i="48"/>
  <c r="D26" i="48"/>
  <c r="D25" i="48"/>
  <c r="D15" i="31"/>
  <c r="D13" i="47"/>
  <c r="D16" i="10" l="1"/>
  <c r="E6" i="54"/>
  <c r="D13" i="54"/>
  <c r="D36" i="2"/>
  <c r="D61" i="53"/>
  <c r="F20" i="41"/>
  <c r="D20" i="41"/>
  <c r="D19" i="41"/>
  <c r="D36" i="49"/>
  <c r="D35" i="49"/>
  <c r="D34" i="49"/>
  <c r="D33" i="49"/>
  <c r="D32" i="49"/>
  <c r="D36" i="11"/>
  <c r="D35" i="11"/>
  <c r="D34" i="11"/>
  <c r="D33" i="11"/>
  <c r="D32" i="11"/>
  <c r="D36" i="14"/>
  <c r="D35" i="14"/>
  <c r="D34" i="14"/>
  <c r="D33" i="14"/>
  <c r="D32" i="14"/>
  <c r="Q29" i="15"/>
  <c r="O29" i="15"/>
  <c r="M29" i="15"/>
  <c r="N29" i="15"/>
  <c r="L29" i="15"/>
  <c r="K29" i="15"/>
  <c r="J29" i="15"/>
  <c r="I29" i="15"/>
  <c r="H29" i="15"/>
  <c r="G29" i="15"/>
  <c r="F29" i="15"/>
  <c r="E29" i="15"/>
  <c r="D29" i="15"/>
  <c r="D28" i="15"/>
  <c r="F27" i="15"/>
  <c r="L26" i="15"/>
  <c r="M26" i="15"/>
  <c r="N26" i="15"/>
  <c r="O26" i="15"/>
  <c r="K26" i="15"/>
  <c r="J26" i="15"/>
  <c r="I26" i="15"/>
  <c r="H26" i="15"/>
  <c r="N25" i="15"/>
  <c r="L25" i="15"/>
  <c r="J25" i="15"/>
  <c r="H25" i="15"/>
  <c r="P25" i="15"/>
  <c r="F25" i="15"/>
  <c r="D25" i="15"/>
  <c r="D28" i="9"/>
  <c r="E27" i="9"/>
  <c r="D27" i="9"/>
  <c r="D26" i="9"/>
  <c r="K17" i="38"/>
  <c r="L17" i="38"/>
  <c r="M17" i="38"/>
  <c r="N17" i="38"/>
  <c r="O17" i="38"/>
  <c r="P17" i="38"/>
  <c r="Q17" i="38"/>
  <c r="J17" i="38"/>
  <c r="G17" i="38"/>
  <c r="H17" i="38"/>
  <c r="I17" i="38"/>
  <c r="F17" i="38"/>
  <c r="E17" i="38"/>
  <c r="D17" i="38"/>
  <c r="D17" i="8"/>
  <c r="I15" i="28"/>
  <c r="H15" i="28"/>
  <c r="G15" i="28"/>
  <c r="E15" i="28"/>
  <c r="D15" i="28"/>
  <c r="D33" i="6"/>
  <c r="D31" i="6"/>
  <c r="D30" i="6"/>
  <c r="E6" i="13" l="1"/>
  <c r="D63" i="3"/>
  <c r="D62" i="3"/>
  <c r="D61" i="3"/>
  <c r="D60" i="3"/>
  <c r="D59" i="3"/>
  <c r="D58" i="3"/>
  <c r="D57" i="3"/>
  <c r="D45" i="34" l="1"/>
  <c r="D43" i="34"/>
  <c r="D42" i="34"/>
  <c r="D41" i="34"/>
  <c r="D40" i="34"/>
  <c r="D42" i="2" l="1"/>
  <c r="D41" i="2"/>
  <c r="D40" i="2"/>
  <c r="D39" i="2"/>
  <c r="D38" i="2"/>
  <c r="D37" i="2"/>
  <c r="E7" i="58" l="1"/>
  <c r="E8" i="58"/>
  <c r="E9" i="58"/>
  <c r="E10" i="58"/>
  <c r="E11" i="58"/>
  <c r="E12" i="58"/>
  <c r="E13" i="58"/>
  <c r="E14" i="58"/>
  <c r="E6" i="58"/>
  <c r="E7" i="59"/>
  <c r="E8" i="59"/>
  <c r="E9" i="59"/>
  <c r="E6" i="59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7" i="60"/>
  <c r="E7" i="62"/>
  <c r="E8" i="62"/>
  <c r="E9" i="62"/>
  <c r="E10" i="62"/>
  <c r="E11" i="62"/>
  <c r="E12" i="62"/>
  <c r="E13" i="62"/>
  <c r="E6" i="62"/>
  <c r="E7" i="61"/>
  <c r="E8" i="61"/>
  <c r="E9" i="61"/>
  <c r="E10" i="61"/>
  <c r="E11" i="61"/>
  <c r="E12" i="61"/>
  <c r="E13" i="61"/>
  <c r="E14" i="61"/>
  <c r="E6" i="61"/>
  <c r="M7" i="48"/>
  <c r="M8" i="48"/>
  <c r="M9" i="48"/>
  <c r="M10" i="48"/>
  <c r="M11" i="48"/>
  <c r="M12" i="48"/>
  <c r="M13" i="48"/>
  <c r="M14" i="48"/>
  <c r="M15" i="48"/>
  <c r="M16" i="48"/>
  <c r="M17" i="48"/>
  <c r="M18" i="48"/>
  <c r="M19" i="48"/>
  <c r="M20" i="48"/>
  <c r="M21" i="48"/>
  <c r="M22" i="48"/>
  <c r="M6" i="48"/>
  <c r="F7" i="31"/>
  <c r="F8" i="31"/>
  <c r="F9" i="31"/>
  <c r="F10" i="31"/>
  <c r="F11" i="31"/>
  <c r="F12" i="31"/>
  <c r="F6" i="31"/>
  <c r="J7" i="47"/>
  <c r="J8" i="47"/>
  <c r="J9" i="47"/>
  <c r="J10" i="47"/>
  <c r="J6" i="47"/>
  <c r="P8" i="29"/>
  <c r="P9" i="29"/>
  <c r="P10" i="29"/>
  <c r="P11" i="29"/>
  <c r="P12" i="29"/>
  <c r="P13" i="29"/>
  <c r="P7" i="29"/>
  <c r="S8" i="56"/>
  <c r="S9" i="56"/>
  <c r="S10" i="56"/>
  <c r="S11" i="56"/>
  <c r="S12" i="56"/>
  <c r="S13" i="56"/>
  <c r="S14" i="56"/>
  <c r="S15" i="56"/>
  <c r="S16" i="56"/>
  <c r="S17" i="56"/>
  <c r="S18" i="56"/>
  <c r="S19" i="56"/>
  <c r="S20" i="56"/>
  <c r="S21" i="56"/>
  <c r="S22" i="56"/>
  <c r="S23" i="56"/>
  <c r="S24" i="56"/>
  <c r="S25" i="56"/>
  <c r="S26" i="56"/>
  <c r="S27" i="56"/>
  <c r="S28" i="56"/>
  <c r="S29" i="56"/>
  <c r="S30" i="56"/>
  <c r="S31" i="56"/>
  <c r="S32" i="56"/>
  <c r="S33" i="56"/>
  <c r="S34" i="56"/>
  <c r="S35" i="56"/>
  <c r="S36" i="56"/>
  <c r="S37" i="56"/>
  <c r="S38" i="56"/>
  <c r="S39" i="56"/>
  <c r="S40" i="56"/>
  <c r="S41" i="56"/>
  <c r="S42" i="56"/>
  <c r="S43" i="56"/>
  <c r="S44" i="56"/>
  <c r="S45" i="56"/>
  <c r="S46" i="56"/>
  <c r="S47" i="56"/>
  <c r="S48" i="56"/>
  <c r="S49" i="56"/>
  <c r="S50" i="56"/>
  <c r="S51" i="56"/>
  <c r="S52" i="56"/>
  <c r="S53" i="56"/>
  <c r="S54" i="56"/>
  <c r="S55" i="56"/>
  <c r="S56" i="56"/>
  <c r="S7" i="56"/>
  <c r="S8" i="55"/>
  <c r="S9" i="55"/>
  <c r="S10" i="55"/>
  <c r="S11" i="55"/>
  <c r="S12" i="55"/>
  <c r="S13" i="55"/>
  <c r="S14" i="55"/>
  <c r="S15" i="55"/>
  <c r="S16" i="55"/>
  <c r="S17" i="55"/>
  <c r="S18" i="55"/>
  <c r="S19" i="55"/>
  <c r="S20" i="55"/>
  <c r="S21" i="55"/>
  <c r="S22" i="55"/>
  <c r="S23" i="55"/>
  <c r="S24" i="55"/>
  <c r="S25" i="55"/>
  <c r="S26" i="55"/>
  <c r="S27" i="55"/>
  <c r="S28" i="55"/>
  <c r="S29" i="55"/>
  <c r="S30" i="55"/>
  <c r="S31" i="55"/>
  <c r="S32" i="55"/>
  <c r="S33" i="55"/>
  <c r="S34" i="55"/>
  <c r="S35" i="55"/>
  <c r="S36" i="55"/>
  <c r="S37" i="55"/>
  <c r="S38" i="55"/>
  <c r="S39" i="55"/>
  <c r="S40" i="55"/>
  <c r="S41" i="55"/>
  <c r="S42" i="55"/>
  <c r="S43" i="55"/>
  <c r="S44" i="55"/>
  <c r="S45" i="55"/>
  <c r="S46" i="55"/>
  <c r="S47" i="55"/>
  <c r="S48" i="55"/>
  <c r="S49" i="55"/>
  <c r="S50" i="55"/>
  <c r="S51" i="55"/>
  <c r="S52" i="55"/>
  <c r="S53" i="55"/>
  <c r="S54" i="55"/>
  <c r="S55" i="55"/>
  <c r="S56" i="55"/>
  <c r="S7" i="55"/>
  <c r="E8" i="54"/>
  <c r="E9" i="54"/>
  <c r="E10" i="54"/>
  <c r="E7" i="54"/>
  <c r="J9" i="53"/>
  <c r="J10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30" i="53"/>
  <c r="J31" i="53"/>
  <c r="J32" i="53"/>
  <c r="J33" i="53"/>
  <c r="J34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/>
  <c r="J54" i="53"/>
  <c r="J55" i="53"/>
  <c r="J56" i="53"/>
  <c r="J57" i="53"/>
  <c r="J58" i="53"/>
  <c r="J8" i="53"/>
  <c r="G7" i="41"/>
  <c r="G8" i="41"/>
  <c r="G9" i="41"/>
  <c r="G10" i="41"/>
  <c r="G11" i="41"/>
  <c r="G12" i="41"/>
  <c r="G13" i="41"/>
  <c r="G14" i="41"/>
  <c r="G15" i="41"/>
  <c r="G16" i="41"/>
  <c r="G6" i="41"/>
  <c r="I9" i="16"/>
  <c r="I8" i="16"/>
  <c r="I7" i="16"/>
  <c r="I10" i="16"/>
  <c r="I11" i="16"/>
  <c r="I12" i="16"/>
  <c r="I13" i="16"/>
  <c r="I14" i="16"/>
  <c r="I6" i="16"/>
  <c r="J8" i="10"/>
  <c r="J9" i="10"/>
  <c r="J10" i="10"/>
  <c r="J11" i="10"/>
  <c r="J12" i="10"/>
  <c r="J13" i="10"/>
  <c r="J7" i="10"/>
  <c r="E7" i="32"/>
  <c r="M11" i="49"/>
  <c r="M12" i="49"/>
  <c r="M13" i="49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10" i="49"/>
  <c r="M7" i="49"/>
  <c r="M8" i="49"/>
  <c r="M9" i="49"/>
  <c r="M6" i="49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10" i="11"/>
  <c r="M7" i="11"/>
  <c r="M8" i="11"/>
  <c r="M9" i="11"/>
  <c r="M6" i="11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6" i="14"/>
  <c r="R20" i="15"/>
  <c r="R21" i="15"/>
  <c r="R22" i="15"/>
  <c r="R19" i="15"/>
  <c r="R16" i="15"/>
  <c r="R17" i="15"/>
  <c r="R18" i="15"/>
  <c r="R15" i="15"/>
  <c r="R14" i="15"/>
  <c r="R13" i="15"/>
  <c r="T16" i="9"/>
  <c r="T9" i="9"/>
  <c r="T10" i="9"/>
  <c r="T11" i="9"/>
  <c r="T12" i="9"/>
  <c r="T13" i="9"/>
  <c r="T14" i="9"/>
  <c r="T15" i="9"/>
  <c r="T17" i="9"/>
  <c r="T18" i="9"/>
  <c r="T19" i="9"/>
  <c r="T20" i="9"/>
  <c r="T21" i="9"/>
  <c r="T22" i="9"/>
  <c r="T23" i="9"/>
  <c r="T8" i="9"/>
  <c r="R14" i="38"/>
  <c r="R12" i="38"/>
  <c r="R13" i="38"/>
  <c r="R11" i="38"/>
  <c r="R10" i="38"/>
  <c r="R9" i="38"/>
  <c r="L9" i="8"/>
  <c r="L10" i="8"/>
  <c r="L11" i="8"/>
  <c r="L12" i="8"/>
  <c r="L13" i="8"/>
  <c r="L14" i="8"/>
  <c r="L8" i="8"/>
  <c r="J10" i="28"/>
  <c r="J9" i="28"/>
  <c r="J8" i="28"/>
  <c r="J6" i="28"/>
  <c r="J11" i="28"/>
  <c r="J7" i="28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6" i="6"/>
  <c r="E7" i="13"/>
  <c r="E8" i="13"/>
  <c r="E9" i="13"/>
  <c r="E10" i="1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6" i="3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6" i="34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6" i="2"/>
  <c r="E26" i="32"/>
  <c r="E27" i="32"/>
  <c r="E29" i="32"/>
  <c r="E30" i="32"/>
  <c r="E31" i="32"/>
  <c r="E32" i="32"/>
  <c r="E25" i="32"/>
  <c r="E20" i="32"/>
  <c r="E21" i="32"/>
  <c r="E22" i="32"/>
  <c r="E23" i="32"/>
  <c r="E19" i="32"/>
  <c r="E33" i="32"/>
  <c r="E15" i="32"/>
  <c r="E16" i="32"/>
  <c r="E17" i="32"/>
  <c r="E11" i="32"/>
  <c r="E12" i="32"/>
  <c r="E13" i="32"/>
  <c r="E14" i="32"/>
  <c r="E10" i="32"/>
  <c r="E8" i="32"/>
  <c r="E9" i="32"/>
  <c r="G16" i="1" l="1"/>
  <c r="D29" i="60"/>
  <c r="D14" i="47"/>
  <c r="G28" i="1" s="1"/>
  <c r="D18" i="16"/>
  <c r="D29" i="9"/>
  <c r="G15" i="1" s="1"/>
  <c r="D16" i="28"/>
  <c r="H19" i="63" s="1"/>
  <c r="D21" i="41"/>
  <c r="S58" i="55"/>
  <c r="D17" i="29"/>
  <c r="G27" i="1" s="1"/>
  <c r="D34" i="6"/>
  <c r="D18" i="38"/>
  <c r="D37" i="14"/>
  <c r="G17" i="1" s="1"/>
  <c r="D37" i="11"/>
  <c r="G18" i="1" s="1"/>
  <c r="D37" i="49"/>
  <c r="G19" i="1" s="1"/>
  <c r="D62" i="53"/>
  <c r="G23" i="1" s="1"/>
  <c r="D28" i="48"/>
  <c r="G30" i="1" s="1"/>
  <c r="D18" i="8"/>
  <c r="D17" i="10"/>
  <c r="G20" i="1" s="1"/>
  <c r="S58" i="56"/>
  <c r="G26" i="1" s="1"/>
  <c r="D16" i="31"/>
  <c r="G29" i="1" s="1"/>
  <c r="D11" i="59"/>
  <c r="D14" i="13"/>
  <c r="D17" i="62"/>
  <c r="G31" i="1" s="1"/>
  <c r="D18" i="61"/>
  <c r="D19" i="58"/>
  <c r="D14" i="54"/>
  <c r="D46" i="34"/>
  <c r="D43" i="2"/>
  <c r="H18" i="63" s="1"/>
  <c r="G6" i="1"/>
  <c r="D64" i="3"/>
  <c r="H29" i="63" l="1"/>
  <c r="G24" i="1"/>
  <c r="H32" i="63"/>
  <c r="G12" i="1"/>
  <c r="H57" i="63"/>
  <c r="G10" i="1"/>
  <c r="H58" i="63"/>
  <c r="G34" i="1"/>
  <c r="H17" i="63"/>
  <c r="H16" i="63"/>
  <c r="G33" i="1"/>
  <c r="H11" i="63"/>
  <c r="G25" i="1"/>
  <c r="G22" i="1"/>
  <c r="H41" i="63"/>
  <c r="G21" i="1"/>
  <c r="H40" i="63"/>
  <c r="G14" i="1"/>
  <c r="G13" i="1"/>
  <c r="H56" i="63"/>
  <c r="H52" i="63"/>
  <c r="H55" i="63"/>
  <c r="H51" i="63"/>
  <c r="H54" i="63"/>
  <c r="H50" i="63"/>
  <c r="H53" i="63"/>
  <c r="H49" i="63"/>
  <c r="G9" i="1"/>
  <c r="H37" i="63"/>
  <c r="H39" i="63"/>
  <c r="H38" i="63"/>
  <c r="H24" i="63"/>
  <c r="H23" i="63"/>
  <c r="H15" i="63"/>
  <c r="H13" i="63"/>
  <c r="G8" i="1"/>
  <c r="H26" i="63"/>
  <c r="H22" i="63"/>
  <c r="H14" i="63"/>
  <c r="H25" i="63"/>
  <c r="H7" i="63"/>
  <c r="H6" i="63"/>
  <c r="H36" i="63"/>
  <c r="H35" i="63"/>
  <c r="H34" i="63"/>
  <c r="H20" i="63"/>
  <c r="H8" i="63"/>
  <c r="G7" i="1"/>
  <c r="H47" i="63"/>
  <c r="H46" i="63"/>
  <c r="H45" i="63"/>
  <c r="H44" i="63"/>
  <c r="H43" i="63"/>
  <c r="H48" i="63"/>
  <c r="H33" i="63"/>
  <c r="G11" i="1"/>
  <c r="H10" i="63"/>
  <c r="H31" i="63"/>
  <c r="G32" i="1"/>
  <c r="G35" i="1"/>
  <c r="H9" i="63"/>
  <c r="H5" i="63"/>
  <c r="H1" i="63" l="1"/>
</calcChain>
</file>

<file path=xl/sharedStrings.xml><?xml version="1.0" encoding="utf-8"?>
<sst xmlns="http://schemas.openxmlformats.org/spreadsheetml/2006/main" count="2083" uniqueCount="1214">
  <si>
    <t>2.</t>
  </si>
  <si>
    <t>4.</t>
  </si>
  <si>
    <t>5.</t>
  </si>
  <si>
    <t>8.</t>
  </si>
  <si>
    <t>11.</t>
  </si>
  <si>
    <t>13.</t>
  </si>
  <si>
    <t>15.</t>
  </si>
  <si>
    <t>Dane ogólne</t>
  </si>
  <si>
    <t>MIESIĘCZNA INFORMACJA SPRAWOZDAWCZA KASY KRAJOWEJ</t>
  </si>
  <si>
    <t>Fundusz udziałowy</t>
  </si>
  <si>
    <t>Fundusz zasobowy</t>
  </si>
  <si>
    <t>6.</t>
  </si>
  <si>
    <t>Wartość bilansowa</t>
  </si>
  <si>
    <t>Środki pieniężne w kasie i równoważne pozycje gotówkowe</t>
  </si>
  <si>
    <t>Aktywa finansowe przeznaczone do obrotu</t>
  </si>
  <si>
    <t>Instrumenty kapitałowe</t>
  </si>
  <si>
    <t>Instrumenty dłużne</t>
  </si>
  <si>
    <t>Aktywa finansowe dostępne do sprzedaży</t>
  </si>
  <si>
    <t>Wartości niematerialne i prawne</t>
  </si>
  <si>
    <t xml:space="preserve">Rzeczowe aktywa trwałe </t>
  </si>
  <si>
    <t>Inne aktywa</t>
  </si>
  <si>
    <t>Rozliczenia międzyokresowe</t>
  </si>
  <si>
    <t>Aktywa razem</t>
  </si>
  <si>
    <t>Zobowiązania finansowe przeznaczone do obrotu</t>
  </si>
  <si>
    <t>Pozostałe zobowiązania</t>
  </si>
  <si>
    <t xml:space="preserve">Rezerwy </t>
  </si>
  <si>
    <t>Pozostałe rezerwy</t>
  </si>
  <si>
    <t xml:space="preserve">Rozliczenia międzyokresowe </t>
  </si>
  <si>
    <t>Fundusze specjalne i inne zobowiązania</t>
  </si>
  <si>
    <t>Pasywa razem</t>
  </si>
  <si>
    <t>Pozostałe zrealizowane zyski (straty)</t>
  </si>
  <si>
    <t>Wynik operacji nadzwyczajnych</t>
  </si>
  <si>
    <t>Pozostałe</t>
  </si>
  <si>
    <t xml:space="preserve">Instrumenty dłużne </t>
  </si>
  <si>
    <t>Jednostki uczestnictwa funduszy rynku pieniężnego</t>
  </si>
  <si>
    <t>Pozostałe instrumenty finansowe</t>
  </si>
  <si>
    <t>Kredyty, pożyczki i pozostałe należności</t>
  </si>
  <si>
    <t>Środki na rachunku w Narodowym Banku Polskim</t>
  </si>
  <si>
    <t>Aktywa finansowe utrzymywane do terminu wymagalności</t>
  </si>
  <si>
    <t>Pożyczki udzielone i należności własne</t>
  </si>
  <si>
    <t>Zysk (strata) bieżącego okresu</t>
  </si>
  <si>
    <t>Inne pasywa</t>
  </si>
  <si>
    <t>PLN</t>
  </si>
  <si>
    <t>EUR</t>
  </si>
  <si>
    <t>USD</t>
  </si>
  <si>
    <t>CHF</t>
  </si>
  <si>
    <t>Pozostałe waluty</t>
  </si>
  <si>
    <t>Inne</t>
  </si>
  <si>
    <t>Pozostałe instytucje sektora finansowego</t>
  </si>
  <si>
    <t>Wartość według ceny nabycia</t>
  </si>
  <si>
    <t>Akcje kwotowane na aktywnym rynku</t>
  </si>
  <si>
    <t>Pozostałe akcje</t>
  </si>
  <si>
    <t>Suma</t>
  </si>
  <si>
    <t>Banki centralne</t>
  </si>
  <si>
    <t>Instytucje rządowe i samorządowe</t>
  </si>
  <si>
    <t>Certyfikaty depozytowe</t>
  </si>
  <si>
    <t>Bony skarbowe</t>
  </si>
  <si>
    <t xml:space="preserve">Obligacje </t>
  </si>
  <si>
    <t>Wartość nominalna</t>
  </si>
  <si>
    <t>12.</t>
  </si>
  <si>
    <t>Należne wpłaty na kapitał podstawowy (-)</t>
  </si>
  <si>
    <t xml:space="preserve"> Fundusz stabilizacyjny</t>
  </si>
  <si>
    <t xml:space="preserve"> Zobowiązania z tytułu wypowiedzianych udziałów członkowskich</t>
  </si>
  <si>
    <t>Strata z lat ubiegłych (-)</t>
  </si>
  <si>
    <t>Pozostałe zobowiązania (-)</t>
  </si>
  <si>
    <t>Koszty odsetek (-)</t>
  </si>
  <si>
    <t>Przychody z tytułu odsetek</t>
  </si>
  <si>
    <t xml:space="preserve">     w tym: z tytułu wkładów wpłaconych na fundusz stabilizacyjny (-)</t>
  </si>
  <si>
    <t>Aktywa finansowe i zobowiązania finansowe przeznaczone do obrotu</t>
  </si>
  <si>
    <t>Koszty działania (-)</t>
  </si>
  <si>
    <t>Wynagrodzenia oraz ubezpieczenia społeczne i inne świadczenia (-)</t>
  </si>
  <si>
    <t>Amortyzacja (-)</t>
  </si>
  <si>
    <t>Wynik z tytułu różnic kursowych - netto</t>
  </si>
  <si>
    <t>Rezerwy (-) lub rozwiązane rezerwy</t>
  </si>
  <si>
    <t>Zużycie materiałów i energii (-)</t>
  </si>
  <si>
    <t>Usługi obce (-)</t>
  </si>
  <si>
    <t>Podatki i opłaty (-)</t>
  </si>
  <si>
    <t>Pozostałe koszty rodzajowe (-)</t>
  </si>
  <si>
    <t>Na zobowiązania pozabilansowe finansowe</t>
  </si>
  <si>
    <t xml:space="preserve">Pozostałe rezerwy </t>
  </si>
  <si>
    <t>Wartość</t>
  </si>
  <si>
    <t>14.</t>
  </si>
  <si>
    <t>Środki na rachunku w Narodowym Banku Polskim z tytułu rezerwy obowiązkowej</t>
  </si>
  <si>
    <t>Środki na rachunkach w innych bankach</t>
  </si>
  <si>
    <t xml:space="preserve">      w tym: kasy</t>
  </si>
  <si>
    <t>Podmioty niefinansowe</t>
  </si>
  <si>
    <t xml:space="preserve">Wartość  bilansowa brutto </t>
  </si>
  <si>
    <t>Odpis aktualizujący</t>
  </si>
  <si>
    <t>Nieprzeterminowane</t>
  </si>
  <si>
    <t>Przeterminowane od 1 dnia do 1 miesiąca włącznie</t>
  </si>
  <si>
    <t>Przeterminowane powyżej 1 miesiąca do 3 miesięcy włącznie</t>
  </si>
  <si>
    <t>Przeterminowane powyżej 3 miesięcy do 12 miesięcy włącznie</t>
  </si>
  <si>
    <t xml:space="preserve">Odpis aktualizujący </t>
  </si>
  <si>
    <t>Obligacje</t>
  </si>
  <si>
    <t>Kredyty i pożyczki</t>
  </si>
  <si>
    <t>Pozostałe należności</t>
  </si>
  <si>
    <t>Zobowiązania z tytułu krótkiej sprzedaży</t>
  </si>
  <si>
    <t>Zobowiązania z tytułu własnej emisji</t>
  </si>
  <si>
    <t>Zobowiązania z tytułu depozytów</t>
  </si>
  <si>
    <t>Przeznaczone do obrotu</t>
  </si>
  <si>
    <t>Depozyty bieżące</t>
  </si>
  <si>
    <t>Depozyty terminowe</t>
  </si>
  <si>
    <t>Umowy z udzielonym przyrzeczeniem odkupu (repo)</t>
  </si>
  <si>
    <t>Wyceniane metodą skorygowanej ceny nabycia</t>
  </si>
  <si>
    <t>w tym: środki na rachunku w Narodowym Banku Polskim z tytułu rezerwy obowiązkowej kas</t>
  </si>
  <si>
    <t xml:space="preserve"> Inne</t>
  </si>
  <si>
    <t>Dłużne papiery wartościowe w podziale na produkty i podmioty (wszystkie portfele)</t>
  </si>
  <si>
    <t>Zobowiązania finansowe w wartości bilansowej w podziale na podmioty i produkty (wszystkie portfele)</t>
  </si>
  <si>
    <t>Należności z terminem do 1 miesiąca</t>
  </si>
  <si>
    <t>Należności z terminem powyżej 1 miesiąca do 3 miesięcy</t>
  </si>
  <si>
    <t>Należności z terminem powyżej 3 miesięcy do 6 miesięcy</t>
  </si>
  <si>
    <t>Należności z terminem powyżej 6 miesięcy do 1 roku</t>
  </si>
  <si>
    <t>Należności z terminem powyżej 5 lat do 10 lat</t>
  </si>
  <si>
    <t>Należności z terminem powyżej  10 lat</t>
  </si>
  <si>
    <t>Zobowiązania z tytułu własnej emisji papierów wartościowych</t>
  </si>
  <si>
    <t xml:space="preserve">Nieruchomości inwestycyjne </t>
  </si>
  <si>
    <t>Zwiększenia</t>
  </si>
  <si>
    <t xml:space="preserve">Bilans otwarcia </t>
  </si>
  <si>
    <t xml:space="preserve"> Pozostałe </t>
  </si>
  <si>
    <t>Fundusz stabilizacyjny</t>
  </si>
  <si>
    <t>Zysk Kasy Krajowej</t>
  </si>
  <si>
    <t>Wnoszone przez kasy środki/ zwrócone kasom środki</t>
  </si>
  <si>
    <t>Zwrot z tytułu ustania członkostwa (-)</t>
  </si>
  <si>
    <t xml:space="preserve">Wolne środki funduszu stabilizacyjnego do wykorzystania - różnica pomiędzy wartością z pkt 1 i z pkt 2 </t>
  </si>
  <si>
    <t xml:space="preserve"> Zobowiązania podatkowe</t>
  </si>
  <si>
    <t xml:space="preserve">Aktywa finansowe z tytułu udzielonych kasom kredytów i pożyczek </t>
  </si>
  <si>
    <t xml:space="preserve">Aktywa finansowe z tytułu papierów wartościowych emitowanych przez Skarb Państwa </t>
  </si>
  <si>
    <t>Aktywa finansowe z tytułu papierów wartościowych emitowanych przez Narodowy Bank Polski</t>
  </si>
  <si>
    <t xml:space="preserve">Aktywa finansowe z tytułu papierów wartościowych  poręczanych lub gwarantowanych przez Skarb Państwa </t>
  </si>
  <si>
    <t>Aktywa finansowe z tytułu papierów wartościowych  poręczanych lub gwarantowanych przez Narodowy Bank Polski</t>
  </si>
  <si>
    <t>Aktywa finansowe z tytułu jednostek uczestnictwa  funduszy rynku pieniężnego</t>
  </si>
  <si>
    <t>Zobowiązania z terminem do 1 miesiąca</t>
  </si>
  <si>
    <t>Zobowiązania z terminem powyżej 1 miesiąca do 3 miesięcy</t>
  </si>
  <si>
    <t>Zobowiązania z terminem powyżej 3 miesięcy do 6 miesięcy</t>
  </si>
  <si>
    <t>Zobowiązania z terminem powyżej 6 miesięcy do 1 roku</t>
  </si>
  <si>
    <t>Zobowiązania z terminem powyżej 5 lat do 10 lat</t>
  </si>
  <si>
    <t>Zobowiązania z terminem powyżej  10 lat</t>
  </si>
  <si>
    <t>Udziały w spółkach kapitałowych</t>
  </si>
  <si>
    <t>Udziały i wkłady w spółdzielniach</t>
  </si>
  <si>
    <t>Komercyjne weksle  inwestycyjno-terminowe</t>
  </si>
  <si>
    <t>Kredyty i pożyczki z funduszu stabilizacyjnego</t>
  </si>
  <si>
    <t xml:space="preserve">Pozostałe kredyty  i pożyczki </t>
  </si>
  <si>
    <t>Należności z tytułu wniesionych kaucji</t>
  </si>
  <si>
    <t>Inne należności</t>
  </si>
  <si>
    <t>Aktywa z tytułu podatku dochodowego</t>
  </si>
  <si>
    <t>Aktywa z tytułu odroczonego podatku dochodowego</t>
  </si>
  <si>
    <t>Rezerwa z tytułu odroczonego podatku dochodowego</t>
  </si>
  <si>
    <t>Linie kredytowe</t>
  </si>
  <si>
    <t>Poręczenia</t>
  </si>
  <si>
    <t xml:space="preserve">Gwarancje </t>
  </si>
  <si>
    <t>Liczba</t>
  </si>
  <si>
    <t>Numer KRS</t>
  </si>
  <si>
    <t>Liczba zadeklarowanych udziałów członkowskich</t>
  </si>
  <si>
    <t>Liczba prowadzonych rachunków</t>
  </si>
  <si>
    <t>Dane adresowe:</t>
  </si>
  <si>
    <t xml:space="preserve">        Kod pocztowy</t>
  </si>
  <si>
    <t xml:space="preserve">        Miejscowość</t>
  </si>
  <si>
    <t xml:space="preserve">       Ulica i numer domu</t>
  </si>
  <si>
    <t xml:space="preserve">       Numer telefonu</t>
  </si>
  <si>
    <t xml:space="preserve">       Adres strony internetowej</t>
  </si>
  <si>
    <t xml:space="preserve">       Imię i nazwisko</t>
  </si>
  <si>
    <t xml:space="preserve">Pełna nazwa </t>
  </si>
  <si>
    <t>20.</t>
  </si>
  <si>
    <t>Zobowiązania pozabilansowe udzielone</t>
  </si>
  <si>
    <t>Zobowiązania pozabilansowe otrzymane</t>
  </si>
  <si>
    <t>23.</t>
  </si>
  <si>
    <t>24.</t>
  </si>
  <si>
    <t>25.</t>
  </si>
  <si>
    <t>Inne monetarne instytucje finansowe</t>
  </si>
  <si>
    <t>w tym: kasy</t>
  </si>
  <si>
    <t>Kredyty, pożyczki i pozostałe należności (bez uwzględniania lokat)</t>
  </si>
  <si>
    <t>Wartość bilansowa funduszu stabilizacyjnego na koniec okresu sprawozdawczego</t>
  </si>
  <si>
    <t>Zobowiązania nieobjęte rezerwami w wartości nominalnej</t>
  </si>
  <si>
    <t>Zobowiązania objęte rezerwami  w wartości nominalnej</t>
  </si>
  <si>
    <t xml:space="preserve">Wartość utworzonych rezerw </t>
  </si>
  <si>
    <t>Zobowiązania finansowe wyceniane w wysokości skorygowanej ceny nabycia</t>
  </si>
  <si>
    <t>Zobowiązania finansowe wyceniane w wysokości skorygowanej ceny nabycia (-)</t>
  </si>
  <si>
    <t>Wykorzystanie środków funduszu stabilizacyjnego według stanu na koniec okresu sprawozdawczego, w tym :</t>
  </si>
  <si>
    <t>Przychody z tytułu dywidend</t>
  </si>
  <si>
    <t>DO01.2.</t>
  </si>
  <si>
    <t>DO01.3.</t>
  </si>
  <si>
    <t>DO01.4.</t>
  </si>
  <si>
    <t>DO01.8.</t>
  </si>
  <si>
    <t>DO01.9.</t>
  </si>
  <si>
    <t>DO01.10.</t>
  </si>
  <si>
    <t>DO01.11.</t>
  </si>
  <si>
    <t>DO01.12.</t>
  </si>
  <si>
    <t>DO01.13.</t>
  </si>
  <si>
    <t>DO01.14.</t>
  </si>
  <si>
    <t>BA01 Bilans - Aktywa</t>
  </si>
  <si>
    <t>BA01.1.</t>
  </si>
  <si>
    <t>BA01.1.1.</t>
  </si>
  <si>
    <t>BA01.1.2.</t>
  </si>
  <si>
    <t>BA01.1.3.</t>
  </si>
  <si>
    <t>BA01.2.</t>
  </si>
  <si>
    <t>BA01.2.1.</t>
  </si>
  <si>
    <t>BA01.2.2.</t>
  </si>
  <si>
    <t>BA01.2.3.</t>
  </si>
  <si>
    <t>BA01.2.4.</t>
  </si>
  <si>
    <t>BA01.3.</t>
  </si>
  <si>
    <t>BA01.3.1.</t>
  </si>
  <si>
    <t>BA01.3.2.</t>
  </si>
  <si>
    <t>BA01.3.3.</t>
  </si>
  <si>
    <t>BA01.4.</t>
  </si>
  <si>
    <t>BA01.4.1.</t>
  </si>
  <si>
    <t>BA01.4.2.</t>
  </si>
  <si>
    <t>BA01.5.</t>
  </si>
  <si>
    <t>BA01.5.1.</t>
  </si>
  <si>
    <t>BA01.5.2.</t>
  </si>
  <si>
    <t>BA01.6.</t>
  </si>
  <si>
    <t>BA01.7.</t>
  </si>
  <si>
    <t>BA01.8.</t>
  </si>
  <si>
    <t>BA01.9.</t>
  </si>
  <si>
    <t>BA01.9.1.</t>
  </si>
  <si>
    <t>BA01.9.2.</t>
  </si>
  <si>
    <t>BA01.10.</t>
  </si>
  <si>
    <t>BA01.11.</t>
  </si>
  <si>
    <t>BA01.12.</t>
  </si>
  <si>
    <t>BP01 Bilans - Pasywa</t>
  </si>
  <si>
    <t>RZS01 Rachunek zysków i strat</t>
  </si>
  <si>
    <t>PAF01.1.</t>
  </si>
  <si>
    <t>PAF01.2.</t>
  </si>
  <si>
    <t>PAF01.2.1.</t>
  </si>
  <si>
    <t>PAF01.3.</t>
  </si>
  <si>
    <t>AF01 Aktywa finansowe w wartości bilansowej w podziale na waluty  (wszystkie portfele)</t>
  </si>
  <si>
    <t>AF01.1.</t>
  </si>
  <si>
    <t>AF01.2.</t>
  </si>
  <si>
    <t>AF01.2.1.</t>
  </si>
  <si>
    <t>AF01.2.2.</t>
  </si>
  <si>
    <t>AF01.2.3.</t>
  </si>
  <si>
    <t>AF01.2.4.</t>
  </si>
  <si>
    <t>AF01.3.</t>
  </si>
  <si>
    <t>AF01.3.1.</t>
  </si>
  <si>
    <t>AF01.3.2.</t>
  </si>
  <si>
    <t>AF01.3.3.</t>
  </si>
  <si>
    <t>AF01.3.4.</t>
  </si>
  <si>
    <t>AF01.3.4.1.</t>
  </si>
  <si>
    <t>AF01.3.5.</t>
  </si>
  <si>
    <t>AF01.3.6.</t>
  </si>
  <si>
    <t>AF01.4.</t>
  </si>
  <si>
    <t>AF01.4.1.</t>
  </si>
  <si>
    <t>AF01.4.2.</t>
  </si>
  <si>
    <t>AF01.4.3.</t>
  </si>
  <si>
    <t>AF01.4.3.1.</t>
  </si>
  <si>
    <t>AF01.4.4.</t>
  </si>
  <si>
    <t>AF01.4.5.</t>
  </si>
  <si>
    <t>AF01.5.</t>
  </si>
  <si>
    <t>KPiPN01 Kredyty, pożyczki i pozostałe należności  (wszystkie portfele)</t>
  </si>
  <si>
    <t>KPiPN01.1.</t>
  </si>
  <si>
    <t>KPiPN01.2.</t>
  </si>
  <si>
    <t>KPiPN01.3.</t>
  </si>
  <si>
    <t>KPiPN01.4.</t>
  </si>
  <si>
    <t>KPiPN01.5.</t>
  </si>
  <si>
    <t>KPiPN01.6.</t>
  </si>
  <si>
    <t>PW01. Instrumenty kapitałowe  w podziale na produkty i podmioty (wszystkie portfele)</t>
  </si>
  <si>
    <t>PW01.1.</t>
  </si>
  <si>
    <t>PW01.2.</t>
  </si>
  <si>
    <t>PW01.3.</t>
  </si>
  <si>
    <t>PW01.4.</t>
  </si>
  <si>
    <t>PW01.5.</t>
  </si>
  <si>
    <t>PW01.6.</t>
  </si>
  <si>
    <t>PW01.7.</t>
  </si>
  <si>
    <t>PW02. Dłużne papiery wartościowe w podziale na produkty i podmioty (wszystkie portfele)</t>
  </si>
  <si>
    <t>PW02.1.</t>
  </si>
  <si>
    <t>PW02.2.</t>
  </si>
  <si>
    <t>PW02.3.</t>
  </si>
  <si>
    <t>PW02.4.</t>
  </si>
  <si>
    <t>PW02.5.</t>
  </si>
  <si>
    <t>PW02.6.</t>
  </si>
  <si>
    <t>KPiPN02. Kredyty, pożyczki i pozostałe należności  oraz instrumenty dłużne w wartości bilansowej w podziale na przeterminowania (wszystkie portfele)</t>
  </si>
  <si>
    <t>KPiPN02.1.</t>
  </si>
  <si>
    <t>KPiPN02.1.1.</t>
  </si>
  <si>
    <t>KPiPN02.1.2.</t>
  </si>
  <si>
    <t>KPiPN02.1.3.</t>
  </si>
  <si>
    <t>KPiPN02.1.3.1.</t>
  </si>
  <si>
    <t>KPiPN02.1.4.</t>
  </si>
  <si>
    <t>KPiPN02.1.5.</t>
  </si>
  <si>
    <t>KPiPN02.2.</t>
  </si>
  <si>
    <t>KPiPN02.2.1.</t>
  </si>
  <si>
    <t>KPiPN02.2.2.</t>
  </si>
  <si>
    <t>KPiPN02.2.3.</t>
  </si>
  <si>
    <t>KPiPN02.2.4.</t>
  </si>
  <si>
    <t>KPiPN02.2.4.1.</t>
  </si>
  <si>
    <t>KPiPN02.2.5.</t>
  </si>
  <si>
    <t>KPiPN02.2.6.</t>
  </si>
  <si>
    <t>ZF01 Zobowiązania finansowe w wartości bilansowej w podziale na podmioty i produkty (wszystkie portfele)</t>
  </si>
  <si>
    <t>ZF01.1.</t>
  </si>
  <si>
    <t>ZF01.1.1.</t>
  </si>
  <si>
    <t>ZF01.1.2.</t>
  </si>
  <si>
    <t>ZF01.1.3.</t>
  </si>
  <si>
    <t>ZF01.2.</t>
  </si>
  <si>
    <t>ZF01.2.1.</t>
  </si>
  <si>
    <t>ZF01.2.2.</t>
  </si>
  <si>
    <t>ZF01.2.3.</t>
  </si>
  <si>
    <t>ZF01.3.</t>
  </si>
  <si>
    <t>ZF01.3.1.</t>
  </si>
  <si>
    <t>ZF01.3.2.</t>
  </si>
  <si>
    <t>ZF01.3.3.</t>
  </si>
  <si>
    <t>ZF01.4.</t>
  </si>
  <si>
    <t>ZF01.4.1.</t>
  </si>
  <si>
    <t>ZF01.4.2.</t>
  </si>
  <si>
    <t>ZF01.5.</t>
  </si>
  <si>
    <t>ZF02. Zobowiązania finansowe w wartości bilansowej w podziale na waluty  (wszystkie portfele)</t>
  </si>
  <si>
    <t>ZF02.1.</t>
  </si>
  <si>
    <t>ZF02.1.1.</t>
  </si>
  <si>
    <t>ZF02.1.2.</t>
  </si>
  <si>
    <t>ZF02.1.3.</t>
  </si>
  <si>
    <t>ZF02.2.</t>
  </si>
  <si>
    <t>ZF02.2.1.</t>
  </si>
  <si>
    <t>ZF02.2.1.1.</t>
  </si>
  <si>
    <t>ZF02.2.2.</t>
  </si>
  <si>
    <t>ZF02.3.</t>
  </si>
  <si>
    <t>ZF02.3.1.</t>
  </si>
  <si>
    <t>ZF02.3.2.</t>
  </si>
  <si>
    <t>ZF02.3.3.</t>
  </si>
  <si>
    <t>ZF02.3.3.1.</t>
  </si>
  <si>
    <t>ZF02.3.4.</t>
  </si>
  <si>
    <t>ZF02.3.5.</t>
  </si>
  <si>
    <t>ZF02.4.</t>
  </si>
  <si>
    <t>ZF02.4.1.</t>
  </si>
  <si>
    <t>ZF02.4.2.</t>
  </si>
  <si>
    <t>ZF02.4.3.</t>
  </si>
  <si>
    <t>ZF02.4.3.1.</t>
  </si>
  <si>
    <t>ZF02.4.4.</t>
  </si>
  <si>
    <t>ZF02.4.5.</t>
  </si>
  <si>
    <t>ZF02.4.6.</t>
  </si>
  <si>
    <t>ZF02.5.</t>
  </si>
  <si>
    <t>ZEPW01.1.</t>
  </si>
  <si>
    <t>ZEPW01.2.</t>
  </si>
  <si>
    <t>ZEPW01.3.</t>
  </si>
  <si>
    <t>ZEPW01.3.1.</t>
  </si>
  <si>
    <t>ZEPW01.4.</t>
  </si>
  <si>
    <t>ZEPW01.5.</t>
  </si>
  <si>
    <t>ZEPW01.6.</t>
  </si>
  <si>
    <t>ZF03.1.</t>
  </si>
  <si>
    <t>ZF03.1.1.</t>
  </si>
  <si>
    <t>ZF03.1.2.</t>
  </si>
  <si>
    <t>ZF03.1.3.</t>
  </si>
  <si>
    <t>ZF03.2.</t>
  </si>
  <si>
    <t>ZF03.2.1.</t>
  </si>
  <si>
    <t>ZF03.2.1.1.</t>
  </si>
  <si>
    <t>ZF03.2.2.</t>
  </si>
  <si>
    <t>ZF03.3.</t>
  </si>
  <si>
    <t>ZF03.3.1.</t>
  </si>
  <si>
    <t>ZF03.3.2.</t>
  </si>
  <si>
    <t>ZF03.3.3.</t>
  </si>
  <si>
    <t>ZF03.3.3.1.</t>
  </si>
  <si>
    <t>ZF03.3.4.</t>
  </si>
  <si>
    <t>ZF03.3.5.</t>
  </si>
  <si>
    <t>ZF03.4.</t>
  </si>
  <si>
    <t>ZF03.4.1.</t>
  </si>
  <si>
    <t>ZF03.4.2.</t>
  </si>
  <si>
    <t>ZF03.4.3.</t>
  </si>
  <si>
    <t>ZF03.4.4.</t>
  </si>
  <si>
    <t>ZF03.4.4.1.</t>
  </si>
  <si>
    <t>ZF03.4.5.</t>
  </si>
  <si>
    <t>ZF03.5.</t>
  </si>
  <si>
    <t>ZF03.4.6.</t>
  </si>
  <si>
    <t>FS02. Informacja uzupełniająca  - wykorzystanie środków funduszu stabilizacyjnego</t>
  </si>
  <si>
    <t>ZW01.1.</t>
  </si>
  <si>
    <t>ZW01.2.</t>
  </si>
  <si>
    <t>ZW01.3.</t>
  </si>
  <si>
    <t>ZW01.4.</t>
  </si>
  <si>
    <t>ZW01.5.</t>
  </si>
  <si>
    <t>ZW01.6.</t>
  </si>
  <si>
    <t>ZW01.7.</t>
  </si>
  <si>
    <t>ZW02.1.</t>
  </si>
  <si>
    <t>ZW02.2.</t>
  </si>
  <si>
    <t>ZW02.3.</t>
  </si>
  <si>
    <t>ZW02.4.</t>
  </si>
  <si>
    <t>ZW02.5.</t>
  </si>
  <si>
    <t xml:space="preserve">ZW03. Promesy udzielenia kredytu według wartości nominalnej </t>
  </si>
  <si>
    <t>ZW03.1.</t>
  </si>
  <si>
    <t>ZW03.2.</t>
  </si>
  <si>
    <t>ZW03.3.</t>
  </si>
  <si>
    <t>ZW03.4.</t>
  </si>
  <si>
    <t>ZW03.5.</t>
  </si>
  <si>
    <t>ZW03.6.</t>
  </si>
  <si>
    <t>ZW03.7.</t>
  </si>
  <si>
    <t>M</t>
  </si>
  <si>
    <t>K</t>
  </si>
  <si>
    <t>L.p.</t>
  </si>
  <si>
    <t>Symbol formularza</t>
  </si>
  <si>
    <t>Tytuł formularza</t>
  </si>
  <si>
    <t>DO01</t>
  </si>
  <si>
    <t>BA01</t>
  </si>
  <si>
    <t>PAF01</t>
  </si>
  <si>
    <t>PAF02</t>
  </si>
  <si>
    <t>PAF03</t>
  </si>
  <si>
    <t>PAF04</t>
  </si>
  <si>
    <t>AF01</t>
  </si>
  <si>
    <t>KPiPN01</t>
  </si>
  <si>
    <t>NTP01</t>
  </si>
  <si>
    <t>PW01</t>
  </si>
  <si>
    <t>PW02</t>
  </si>
  <si>
    <t>KPiPN02</t>
  </si>
  <si>
    <t>UWAF01</t>
  </si>
  <si>
    <t>UWAF02</t>
  </si>
  <si>
    <t>AT01</t>
  </si>
  <si>
    <t>AT02</t>
  </si>
  <si>
    <t>ZF01</t>
  </si>
  <si>
    <t>ZF02</t>
  </si>
  <si>
    <t>ZEPW01</t>
  </si>
  <si>
    <t>ZF03</t>
  </si>
  <si>
    <t>WGAF01</t>
  </si>
  <si>
    <t>WGAF02</t>
  </si>
  <si>
    <t>PO01</t>
  </si>
  <si>
    <t>KO01</t>
  </si>
  <si>
    <t>ZSAF01</t>
  </si>
  <si>
    <t>ZSZF01</t>
  </si>
  <si>
    <t>PKIPO01</t>
  </si>
  <si>
    <t>KP01</t>
  </si>
  <si>
    <t>KUO01</t>
  </si>
  <si>
    <t>KPiO01</t>
  </si>
  <si>
    <t>ZW01</t>
  </si>
  <si>
    <t>ZW02</t>
  </si>
  <si>
    <t>ZW03</t>
  </si>
  <si>
    <t>1.</t>
  </si>
  <si>
    <t>3.</t>
  </si>
  <si>
    <t>7.</t>
  </si>
  <si>
    <t>9.</t>
  </si>
  <si>
    <t>10.</t>
  </si>
  <si>
    <t>16.</t>
  </si>
  <si>
    <t>17.</t>
  </si>
  <si>
    <t>18.</t>
  </si>
  <si>
    <t>19.</t>
  </si>
  <si>
    <t>21.</t>
  </si>
  <si>
    <t>22.</t>
  </si>
  <si>
    <t>26.</t>
  </si>
  <si>
    <t>27.</t>
  </si>
  <si>
    <t>28.</t>
  </si>
  <si>
    <t>29.</t>
  </si>
  <si>
    <t>30.</t>
  </si>
  <si>
    <t>A</t>
  </si>
  <si>
    <t>B</t>
  </si>
  <si>
    <t>C</t>
  </si>
  <si>
    <t>D</t>
  </si>
  <si>
    <t>E</t>
  </si>
  <si>
    <t>F</t>
  </si>
  <si>
    <t>Należności nieściągalne
(termin spłaty został przekroczony powyżej 12 miesięcy)</t>
  </si>
  <si>
    <t>Należności z prawdopodobieństwem wystąpienia nieściągalności
(opóźnienie w spłacie kapitału lub odsetek przekracza 3 miesiące i nie przekracza 6 miesięcy)</t>
  </si>
  <si>
    <t>Należności o znacznym stopniu wystąpienia prawdopodobieństwa nieściągalności
(opóźnienie w spłacie kapitału lub odsetek przekracza 6 miesięcy i nie przekracza 12 miesięcy)</t>
  </si>
  <si>
    <t>G</t>
  </si>
  <si>
    <t>H</t>
  </si>
  <si>
    <t>I</t>
  </si>
  <si>
    <t>J</t>
  </si>
  <si>
    <t>L</t>
  </si>
  <si>
    <t>N</t>
  </si>
  <si>
    <t>O</t>
  </si>
  <si>
    <t>P</t>
  </si>
  <si>
    <t>KPiPN02.6.</t>
  </si>
  <si>
    <t>PAF01 Środki na rachunkach bieżących</t>
  </si>
  <si>
    <t>Gotówka i inne aktywa pieniężne</t>
  </si>
  <si>
    <t>Pozostałe środki na rachunkach bieżących</t>
  </si>
  <si>
    <t>R</t>
  </si>
  <si>
    <t>S</t>
  </si>
  <si>
    <t>T</t>
  </si>
  <si>
    <t>Liczba zatrudnionych w przeliczeniu na etaty</t>
  </si>
  <si>
    <t>Uwagi</t>
  </si>
  <si>
    <t>Wynik z tytułu prowizji i opłat</t>
  </si>
  <si>
    <t>Przychody z tytułu prowizji i opłat</t>
  </si>
  <si>
    <t>Koszty z tytułu prowizji i opłat (-)</t>
  </si>
  <si>
    <t xml:space="preserve">Odpisy aktualizujące z tytułu utraty wartości lub rozwiązane odpisy aktualizujące z tytułu utraty  wartości aktywów finansowych </t>
  </si>
  <si>
    <t xml:space="preserve">Aktywa finansowe utrzymywane do terminu wymagalności </t>
  </si>
  <si>
    <t>Zysk (strata) brutto</t>
  </si>
  <si>
    <t>Podatek dochodowy</t>
  </si>
  <si>
    <t>Pozostałe obowiązkowe zmniejszenie zysku (zwiększenie straty)</t>
  </si>
  <si>
    <t>Zysk (strata) netto</t>
  </si>
  <si>
    <t>Banki</t>
  </si>
  <si>
    <t xml:space="preserve">Banki </t>
  </si>
  <si>
    <t xml:space="preserve">Środki pieniężne w kasie i na rachunkach bieżących </t>
  </si>
  <si>
    <t>Należności z tytułu lokat w bankach</t>
  </si>
  <si>
    <t>Zobowiązania bieżące</t>
  </si>
  <si>
    <t>NTP02.1.</t>
  </si>
  <si>
    <t>NTP02.1.1.</t>
  </si>
  <si>
    <t>NTP02.1.2.</t>
  </si>
  <si>
    <t>NTP02.1.3.</t>
  </si>
  <si>
    <t>NTP02.1.3.1.</t>
  </si>
  <si>
    <t>NTP02.1.4.</t>
  </si>
  <si>
    <t>NTP02.1.5.</t>
  </si>
  <si>
    <t>NTP02.2.</t>
  </si>
  <si>
    <t>NTP02.3.</t>
  </si>
  <si>
    <t>NTP02.3.1.</t>
  </si>
  <si>
    <t>NTP02.3.2.</t>
  </si>
  <si>
    <t>NTP02.3.3.</t>
  </si>
  <si>
    <t>NTP02.3.4.</t>
  </si>
  <si>
    <t>NTP02.3.4.1.</t>
  </si>
  <si>
    <t>NTP02.3.5.</t>
  </si>
  <si>
    <t>NTP02.3.6.</t>
  </si>
  <si>
    <t>NTP02.4.</t>
  </si>
  <si>
    <t>ZF04.1.</t>
  </si>
  <si>
    <t>ZF04.1.1.</t>
  </si>
  <si>
    <t>ZF04.1.2.</t>
  </si>
  <si>
    <t>ZF04.1.3.</t>
  </si>
  <si>
    <t>ZF04.2.</t>
  </si>
  <si>
    <t>ZF04.2.1.</t>
  </si>
  <si>
    <t>ZF04.2.1.1.</t>
  </si>
  <si>
    <t>ZF04.2.2.</t>
  </si>
  <si>
    <t>ZF04.3.</t>
  </si>
  <si>
    <t>ZF04.3.1.</t>
  </si>
  <si>
    <t>ZF04.3.2.</t>
  </si>
  <si>
    <t>ZF04.3.3.</t>
  </si>
  <si>
    <t>ZF04.3.3.1.</t>
  </si>
  <si>
    <t>ZF04.3.4.</t>
  </si>
  <si>
    <t>ZF04.3.5.</t>
  </si>
  <si>
    <t>ZF04.4.</t>
  </si>
  <si>
    <t>ZF04.4.1.</t>
  </si>
  <si>
    <t>ZF04.4.2.</t>
  </si>
  <si>
    <t>ZF04.4.3.</t>
  </si>
  <si>
    <t>ZF04.4.4.</t>
  </si>
  <si>
    <t>ZF04.4.4.1.</t>
  </si>
  <si>
    <t>ZF04.4.5.</t>
  </si>
  <si>
    <t>ZF04.4.6.</t>
  </si>
  <si>
    <t>ZF04.5.</t>
  </si>
  <si>
    <t>+</t>
  </si>
  <si>
    <t>Środki na rachunkach bieżących</t>
  </si>
  <si>
    <t>NTP02</t>
  </si>
  <si>
    <t>Należności z tytułu kredytów, pożyczek i pozostałych należności oraz instrumentów dłużnych wartości bilansowej w podziale na terminy zapadalności (wszystkie portfele)</t>
  </si>
  <si>
    <t>ZF04</t>
  </si>
  <si>
    <t>DBT01</t>
  </si>
  <si>
    <t>DO01.5.</t>
  </si>
  <si>
    <t>DO01.6.</t>
  </si>
  <si>
    <t>DO01.6.1.</t>
  </si>
  <si>
    <t>DO01.7.</t>
  </si>
  <si>
    <t>DO01.11.2.</t>
  </si>
  <si>
    <t>DO01.11.3.</t>
  </si>
  <si>
    <t>DO01.11.4.</t>
  </si>
  <si>
    <t>DO01.11.5.</t>
  </si>
  <si>
    <t>DO01.12.1.</t>
  </si>
  <si>
    <t>DO01.12.2.</t>
  </si>
  <si>
    <t>DO01.12.3.</t>
  </si>
  <si>
    <t>DO01.13.1.</t>
  </si>
  <si>
    <t>DO01.13.2.</t>
  </si>
  <si>
    <t>DO01.13.3.</t>
  </si>
  <si>
    <t>DO01.11.1.</t>
  </si>
  <si>
    <t>Liczba nie w pełni opłaconych udziałów członkowskich</t>
  </si>
  <si>
    <t>Wartość wkładów członkowskich należnych, nie wpłaconych</t>
  </si>
  <si>
    <t>Wartość wkładów członkowskich wpłaconych</t>
  </si>
  <si>
    <t>Dane osoby sporządzającej dane sprawozdawcze</t>
  </si>
  <si>
    <t>Dane osoby zatwierdzającej dane sprawozdawcze</t>
  </si>
  <si>
    <t>PAF01.4.</t>
  </si>
  <si>
    <t>Zobowiązania z tytułu operacji walutowych</t>
  </si>
  <si>
    <t>Zobowiązania z tytułu zawartych kontraktów kupna - sprzedaży instrumentów finansowych</t>
  </si>
  <si>
    <t>Zobowiązania z tytułu udzielonych zabezpieczeń</t>
  </si>
  <si>
    <t>DO01.15.</t>
  </si>
  <si>
    <t>Data sporządzenia sprawozdania</t>
  </si>
  <si>
    <t>Zobowiązania finansowe wyceniane w wartości godziwej przez wynik finansowy, w tym aktywa finansowe przeznaczone do obrotu</t>
  </si>
  <si>
    <t>Zobowiązania finansowe wyceniane w wartości godziwej przez wynik finansowy</t>
  </si>
  <si>
    <t>Oszczędności</t>
  </si>
  <si>
    <t>Kapitał z aktualizacji wyceny, w tym dotyczący:</t>
  </si>
  <si>
    <t>Rzeczowego majątku trwałego</t>
  </si>
  <si>
    <t>Aktywów finansowych dostępnych do sprzedaży</t>
  </si>
  <si>
    <t>Aktywa finansowe wyceniane w wartości godziwej przez wynik finansowy, w tym aktywa finansowe przeznaczone do obrotu</t>
  </si>
  <si>
    <t>Przychody z tytułu składek członkowskich</t>
  </si>
  <si>
    <t>Zrealizowany wynik z aktywów finansowych i zobowiązań finansowych innych niż wyceniane w wartości godziwej przez wynik finansowy oraz innych niż przeznaczone do obrotu - netto</t>
  </si>
  <si>
    <t>Pozostałe przychody operacyjne, w tym rozwiązane odpisy aktualizujące z tytułu utraty wartości aktywów niefinansowych</t>
  </si>
  <si>
    <t>Numer kasy</t>
  </si>
  <si>
    <t>1 dzień</t>
  </si>
  <si>
    <t>7 dni</t>
  </si>
  <si>
    <t>miesiąc</t>
  </si>
  <si>
    <t>3 miesiące</t>
  </si>
  <si>
    <t>Rok</t>
  </si>
  <si>
    <t>Pomniejszenia ustawowe (-)</t>
  </si>
  <si>
    <t>Darowizny i umorzenia (-)</t>
  </si>
  <si>
    <t>Wpłaty na BFG (-)</t>
  </si>
  <si>
    <t>Inne pomniejszenia (-)</t>
  </si>
  <si>
    <t>Wartość bilansowa brutto</t>
  </si>
  <si>
    <t>Wartość bilansowa netto</t>
  </si>
  <si>
    <t>Aktywa finansowe z tytułu udzielonych zobowiązań podporządkowanych</t>
  </si>
  <si>
    <t>Aktywa finansowe z tytułu zaangażowania kapitałowego</t>
  </si>
  <si>
    <t>Lista kas</t>
  </si>
  <si>
    <t>Zwiększenia w ciągu okresu</t>
  </si>
  <si>
    <t>Zmniejszenia w ciągu okresu</t>
  </si>
  <si>
    <t>Środki wnoszone przez kasy</t>
  </si>
  <si>
    <t>Udzielona pomoc</t>
  </si>
  <si>
    <t>Rozwiązanie odpisów aktualizujących</t>
  </si>
  <si>
    <t>Środki zwrócone kasom</t>
  </si>
  <si>
    <t>Zwrot pomocy</t>
  </si>
  <si>
    <t>Utworzone odpisy aktualizujące</t>
  </si>
  <si>
    <t>FS03.1.</t>
  </si>
  <si>
    <t>FS03.1.1.</t>
  </si>
  <si>
    <t>FS03.1.2.</t>
  </si>
  <si>
    <t>FS03.1.3.</t>
  </si>
  <si>
    <t>FS03.1.4.</t>
  </si>
  <si>
    <t>FS03.1.5.</t>
  </si>
  <si>
    <t>FS03.1.6.</t>
  </si>
  <si>
    <t>FS03.1.7.</t>
  </si>
  <si>
    <t>FS03.1.8.</t>
  </si>
  <si>
    <t>FS03.1.9.</t>
  </si>
  <si>
    <t>FS03.1.10.</t>
  </si>
  <si>
    <t>FS03.1.11.</t>
  </si>
  <si>
    <t>FS03.1.12.</t>
  </si>
  <si>
    <t>FS03.1.13.</t>
  </si>
  <si>
    <t>FS03.1.14.</t>
  </si>
  <si>
    <t>FS03.1.15.</t>
  </si>
  <si>
    <t>FS03.1.16.</t>
  </si>
  <si>
    <t>FS03.1.17.</t>
  </si>
  <si>
    <t>FS03.1.18.</t>
  </si>
  <si>
    <t>FS03.1.19.</t>
  </si>
  <si>
    <t>FS03.1.20.</t>
  </si>
  <si>
    <t>FS03.1.21.</t>
  </si>
  <si>
    <t>FS03.1.22.</t>
  </si>
  <si>
    <t>FS03.1.23.</t>
  </si>
  <si>
    <t>FS03.1.24.</t>
  </si>
  <si>
    <t>FS03.1.25.</t>
  </si>
  <si>
    <t>FS03.1.26.</t>
  </si>
  <si>
    <t>FS03.1.27.</t>
  </si>
  <si>
    <t>FS03.1.28.</t>
  </si>
  <si>
    <t>FS03.1.29.</t>
  </si>
  <si>
    <t>FS03.1.30.</t>
  </si>
  <si>
    <t>FS03.1.31.</t>
  </si>
  <si>
    <t>FS03.1.32.</t>
  </si>
  <si>
    <t>FS03.1.33.</t>
  </si>
  <si>
    <t>FS03.1.34.</t>
  </si>
  <si>
    <t>FS03.1.35.</t>
  </si>
  <si>
    <t>FS03.1.36.</t>
  </si>
  <si>
    <t>FS03.1.37.</t>
  </si>
  <si>
    <t>FS03.1.38.</t>
  </si>
  <si>
    <t>FS03.1.39.</t>
  </si>
  <si>
    <t>FS03.1.40.</t>
  </si>
  <si>
    <t>FS03.1.41.</t>
  </si>
  <si>
    <t>FS03.1.42.</t>
  </si>
  <si>
    <t>FS03.1.43.</t>
  </si>
  <si>
    <t>FS03.1.44.</t>
  </si>
  <si>
    <t>FS03.1.45.</t>
  </si>
  <si>
    <t>FS03.1.46.</t>
  </si>
  <si>
    <t>FS03.1.47.</t>
  </si>
  <si>
    <t>FS03.1.48.</t>
  </si>
  <si>
    <t>FS03.1.49.</t>
  </si>
  <si>
    <t>FS03.1.50.</t>
  </si>
  <si>
    <t>FS03.2.</t>
  </si>
  <si>
    <t>Lista kas (numer kasy)</t>
  </si>
  <si>
    <t>FS04.1.</t>
  </si>
  <si>
    <t>Zobowiązania pozabilansowe z tytułu funduszu stabilizacyjnego, w tym:</t>
  </si>
  <si>
    <t>FS04.1.1.</t>
  </si>
  <si>
    <t>FS04.1.2.</t>
  </si>
  <si>
    <t>FS04.1.3.</t>
  </si>
  <si>
    <t>FS04.1.4.</t>
  </si>
  <si>
    <t>Promesy kredytowe</t>
  </si>
  <si>
    <t>Wielkość pomocy</t>
  </si>
  <si>
    <t>Pomoc przyznana - niewypłacona</t>
  </si>
  <si>
    <t>Pomoc przyznana - wypłacona</t>
  </si>
  <si>
    <t>Pomoc przyznana - suma</t>
  </si>
  <si>
    <t>wartość udziałów finansowanych z funduszu stabilizacyjnego</t>
  </si>
  <si>
    <t>Darowizna</t>
  </si>
  <si>
    <t>wartość udziałów finansowanych z funduszu stabilizacyjnego</t>
  </si>
  <si>
    <t>Udziały finansowane z funduszu stabilizacyjnego</t>
  </si>
  <si>
    <t>FS05.1.</t>
  </si>
  <si>
    <t>FS05.2.</t>
  </si>
  <si>
    <t>FS05.3.</t>
  </si>
  <si>
    <t>FS05.4.</t>
  </si>
  <si>
    <t>FS05.5.</t>
  </si>
  <si>
    <t>FS05.6.</t>
  </si>
  <si>
    <t>FS05.7.</t>
  </si>
  <si>
    <t>FS05.8.</t>
  </si>
  <si>
    <t>FS05.9.</t>
  </si>
  <si>
    <t>FS05.10.</t>
  </si>
  <si>
    <t>FS05.11.</t>
  </si>
  <si>
    <t>FS05.12.</t>
  </si>
  <si>
    <t>FS05.13.</t>
  </si>
  <si>
    <t>FS05.14.</t>
  </si>
  <si>
    <t>FS05.15.</t>
  </si>
  <si>
    <t>FS05.16.</t>
  </si>
  <si>
    <t>FS05.17.</t>
  </si>
  <si>
    <t>FS05.18.</t>
  </si>
  <si>
    <t>FS05.19.</t>
  </si>
  <si>
    <t>FS05.20.</t>
  </si>
  <si>
    <t>FS05.21.</t>
  </si>
  <si>
    <t>FS05.22.</t>
  </si>
  <si>
    <t>FS05.23.</t>
  </si>
  <si>
    <t>FS05.24.</t>
  </si>
  <si>
    <t>FS05.25.</t>
  </si>
  <si>
    <t>FS05.26.</t>
  </si>
  <si>
    <t>FS05.27.</t>
  </si>
  <si>
    <t>FS05.28.</t>
  </si>
  <si>
    <t>FS05.29.</t>
  </si>
  <si>
    <t>FS05.30.</t>
  </si>
  <si>
    <t>FS05.31.</t>
  </si>
  <si>
    <t>FS05.32.</t>
  </si>
  <si>
    <t>FS05.33.</t>
  </si>
  <si>
    <t>FS05.34.</t>
  </si>
  <si>
    <t>FS05.35.</t>
  </si>
  <si>
    <t>FS05.36.</t>
  </si>
  <si>
    <t>FS05.37.</t>
  </si>
  <si>
    <t>FS05.38.</t>
  </si>
  <si>
    <t>FS05.39.</t>
  </si>
  <si>
    <t>FS05.40.</t>
  </si>
  <si>
    <t>FS05.41.</t>
  </si>
  <si>
    <t>FS05.42.</t>
  </si>
  <si>
    <t>FS05.43.</t>
  </si>
  <si>
    <t>FS05.44.</t>
  </si>
  <si>
    <t>FS05.45.</t>
  </si>
  <si>
    <t>FS05.46.</t>
  </si>
  <si>
    <t>FS05.47.</t>
  </si>
  <si>
    <t>FS05.48.</t>
  </si>
  <si>
    <t>FS05.49.</t>
  </si>
  <si>
    <t>FS05.50.</t>
  </si>
  <si>
    <t>wartość udziałów</t>
  </si>
  <si>
    <t xml:space="preserve">Udziały </t>
  </si>
  <si>
    <t>FS06.1.</t>
  </si>
  <si>
    <t>FS06.2.</t>
  </si>
  <si>
    <t>FS06.3.</t>
  </si>
  <si>
    <t>FS06.4.</t>
  </si>
  <si>
    <t>FS06.5.</t>
  </si>
  <si>
    <t>FS06.6.</t>
  </si>
  <si>
    <t>FS06.7.</t>
  </si>
  <si>
    <t>FS06.8.</t>
  </si>
  <si>
    <t>FS06.9.</t>
  </si>
  <si>
    <t>FS06.10.</t>
  </si>
  <si>
    <t>FS06.11.</t>
  </si>
  <si>
    <t>FS06.12.</t>
  </si>
  <si>
    <t>FS06.13.</t>
  </si>
  <si>
    <t>FS06.14.</t>
  </si>
  <si>
    <t>FS06.15.</t>
  </si>
  <si>
    <t>FS06.16.</t>
  </si>
  <si>
    <t>FS06.17.</t>
  </si>
  <si>
    <t>FS06.18.</t>
  </si>
  <si>
    <t>FS06.19.</t>
  </si>
  <si>
    <t>FS06.20.</t>
  </si>
  <si>
    <t>FS06.21.</t>
  </si>
  <si>
    <t>FS06.22.</t>
  </si>
  <si>
    <t>FS06.23.</t>
  </si>
  <si>
    <t>FS06.24.</t>
  </si>
  <si>
    <t>FS06.25.</t>
  </si>
  <si>
    <t>FS06.26.</t>
  </si>
  <si>
    <t>FS06.27.</t>
  </si>
  <si>
    <t>FS06.28.</t>
  </si>
  <si>
    <t>FS06.29.</t>
  </si>
  <si>
    <t>FS06.30.</t>
  </si>
  <si>
    <t>FS06.31.</t>
  </si>
  <si>
    <t>FS06.32.</t>
  </si>
  <si>
    <t>FS06.33.</t>
  </si>
  <si>
    <t>FS06.34.</t>
  </si>
  <si>
    <t>FS06.35.</t>
  </si>
  <si>
    <t>FS06.36.</t>
  </si>
  <si>
    <t>FS06.37.</t>
  </si>
  <si>
    <t>FS06.38.</t>
  </si>
  <si>
    <t>FS06.39.</t>
  </si>
  <si>
    <t>FS06.40.</t>
  </si>
  <si>
    <t>FS06.41.</t>
  </si>
  <si>
    <t>FS06.42.</t>
  </si>
  <si>
    <t>FS06.43.</t>
  </si>
  <si>
    <t>FS06.44.</t>
  </si>
  <si>
    <t>FS06.45.</t>
  </si>
  <si>
    <t>FS06.46.</t>
  </si>
  <si>
    <t>FS06.47.</t>
  </si>
  <si>
    <t>FS06.48.</t>
  </si>
  <si>
    <t>FS06.49.</t>
  </si>
  <si>
    <t>FS06.50.</t>
  </si>
  <si>
    <t>RPL01.1.</t>
  </si>
  <si>
    <t>Zobowiązania Kasy Krajowej z tytułu zgromadzonych środków z tytułu rezerwy płynnej</t>
  </si>
  <si>
    <t>RPL01.1.1.</t>
  </si>
  <si>
    <t>rezerwy z tytułu skok przelew</t>
  </si>
  <si>
    <t>rezerwy z tytułu transakcji i prowizji kart płatniczych</t>
  </si>
  <si>
    <t>lokaty bezterminowe rezerwy płynnej</t>
  </si>
  <si>
    <t>lokaty terminowe rezerwy płynnej</t>
  </si>
  <si>
    <t>automatyczne lokaty jednodniowe</t>
  </si>
  <si>
    <t>pozostałe rachunki rezerwy płynnej</t>
  </si>
  <si>
    <t>RPL01.2.</t>
  </si>
  <si>
    <t>w tym, dodatkowe środki, o których mowa w art. 39 ust. 1 ustawy</t>
  </si>
  <si>
    <t>RPL01.1.2.</t>
  </si>
  <si>
    <t>RPL01.1.3.</t>
  </si>
  <si>
    <t>RPL01.1.4.</t>
  </si>
  <si>
    <t>RPL01.1.5.</t>
  </si>
  <si>
    <t>RPL01.1.6.</t>
  </si>
  <si>
    <t>RPL02.2.</t>
  </si>
  <si>
    <t>Aktywa Kasy Krajowej odpowiadające zobowiązaniom Kasy Krajowej z tytułu zgromadzonych środków z tytułu rezerwy płynnej</t>
  </si>
  <si>
    <t>RPL02.2.1.</t>
  </si>
  <si>
    <t>Środki pieniężne</t>
  </si>
  <si>
    <t>RPL02.2.2.</t>
  </si>
  <si>
    <t>Papiery wartościowe emitowane lub gwarantowane przez Skarb Państwa</t>
  </si>
  <si>
    <t>RPL02.2.3.</t>
  </si>
  <si>
    <t>Papiery wartościowe emitowane przez Narodowy Bank Polski</t>
  </si>
  <si>
    <t>RPL02.2.4.</t>
  </si>
  <si>
    <t>Papiery wartościowe emitowane przez rządy lub banki centralne państw należących do Organizacji Współpracy Gospodarczej i Rozwoju (OECD)</t>
  </si>
  <si>
    <t>RPL02.2.5.</t>
  </si>
  <si>
    <t>RPL02.2.6.</t>
  </si>
  <si>
    <t>Kredyty i pożyczki płynnościowe</t>
  </si>
  <si>
    <t>RPL02.2.6.1.</t>
  </si>
  <si>
    <t>w tym: udzielone kasom realizującym program postępowania naprawczego</t>
  </si>
  <si>
    <t>RPL02.2.7.</t>
  </si>
  <si>
    <t>pozostałe środki</t>
  </si>
  <si>
    <t>Pozostałe środki</t>
  </si>
  <si>
    <t>Wartość bilansowa środków pieniężnych</t>
  </si>
  <si>
    <t>Termin zapadalności posiadanych lokat</t>
  </si>
  <si>
    <t>Pozostałe lokaty</t>
  </si>
  <si>
    <t>Środki na rachunkach w bankach</t>
  </si>
  <si>
    <t>LBA01.1.1.</t>
  </si>
  <si>
    <t>LBA01.1.2.</t>
  </si>
  <si>
    <t>LBA01.1.3.</t>
  </si>
  <si>
    <t>LBA01.1.4.</t>
  </si>
  <si>
    <t>LBA01.1.5.</t>
  </si>
  <si>
    <t>LBA01.1.6.</t>
  </si>
  <si>
    <t>LBA01.1.7.</t>
  </si>
  <si>
    <t>LBA01.1.8.</t>
  </si>
  <si>
    <t>LBA01.1.9.</t>
  </si>
  <si>
    <t>LBA01.1.10.</t>
  </si>
  <si>
    <t>LBA01.1.11.</t>
  </si>
  <si>
    <t>LBA01.1.12.</t>
  </si>
  <si>
    <t>LBA01.1.13.</t>
  </si>
  <si>
    <t>LBA01.1.14.</t>
  </si>
  <si>
    <t>LBA01.1.15.</t>
  </si>
  <si>
    <t>LBA01.1.16.</t>
  </si>
  <si>
    <t>LBA01.1.17.</t>
  </si>
  <si>
    <t>LBA01.1.18.</t>
  </si>
  <si>
    <t>RO01.1.</t>
  </si>
  <si>
    <t>Rezerwa obowiązkowa Kasy Krajowej utrzymywana w Narodowym Banku Polskim</t>
  </si>
  <si>
    <t>RO01.2.</t>
  </si>
  <si>
    <t>Zwolnienie z rezerwy obowiązkowej Kasy Krajowej</t>
  </si>
  <si>
    <t>RO01.3.</t>
  </si>
  <si>
    <t>Rezerwa obowiązkowa kas utrzymywana w Narodowym Banku Polskim</t>
  </si>
  <si>
    <t>RO01.4.</t>
  </si>
  <si>
    <t>Zwolnienie z rezerwy obowiązkowej kas</t>
  </si>
  <si>
    <t>FKI01.1.</t>
  </si>
  <si>
    <t>Zobowiązania z tytułu funduszu kredytowo-inwestycyjnego, w tym:</t>
  </si>
  <si>
    <t>FKI01.1.1.</t>
  </si>
  <si>
    <t>zobowiązania z tytułu lokat funduszy własnych kas</t>
  </si>
  <si>
    <t>FKI01.1.2.</t>
  </si>
  <si>
    <t>zobowiązania z tytułu lokat nadobowiązkowych</t>
  </si>
  <si>
    <t>FKI01.1.3.</t>
  </si>
  <si>
    <t>zobowiązania z tytułu pozostałych depozytów kas</t>
  </si>
  <si>
    <t>FKI01.1.4.</t>
  </si>
  <si>
    <t>zobowiązania z tytułu pożyczek Kasy Krajowej</t>
  </si>
  <si>
    <t>FKI01.2.</t>
  </si>
  <si>
    <t>Aktywa z tytułu funduszu kredytowo-inwestycyjnego, w tym:</t>
  </si>
  <si>
    <t>FKI01.2.1.</t>
  </si>
  <si>
    <t>FKI01.2.2.</t>
  </si>
  <si>
    <t>FKI01.2.3.</t>
  </si>
  <si>
    <t>aktywa finansowe z tytułu udzielonych kasom kredytów i pożyczek</t>
  </si>
  <si>
    <t>aktywa finansowe z tytułu inwestycji finansowych</t>
  </si>
  <si>
    <t>Formularze sprawozdawcze dla Kasy Krajowej</t>
  </si>
  <si>
    <t>Częstotliwość przekazywania danych sprawozdawczych</t>
  </si>
  <si>
    <t>miesięcznie</t>
  </si>
  <si>
    <t>(w terminie do ostatniego dnia miesiąca następującego po miesiącu, za który te dane są sporządzane)</t>
  </si>
  <si>
    <t xml:space="preserve">kwartalnie </t>
  </si>
  <si>
    <t>(w terminie do ostatniego dnia miesiąca następującego po kwartale, za który te dane są sporządzane)</t>
  </si>
  <si>
    <t>„+” – obowiązek przekazania</t>
  </si>
  <si>
    <t>„-” – brak obowiązku przekazania</t>
  </si>
  <si>
    <t>Bilans - aktywa</t>
  </si>
  <si>
    <t>Bilans - pasywa</t>
  </si>
  <si>
    <t>Rachunek zysków i strat</t>
  </si>
  <si>
    <t>Aktywa finansowe w wartości bilansowej w podziale na waluty (wszystkie portfele)</t>
  </si>
  <si>
    <t>Kredyty, pożyczki i pozostałe należności (wszystkie portfele)</t>
  </si>
  <si>
    <t>Instrumenty kapitałowe w podziale na produkty i podmioty (wszystkie portfele)</t>
  </si>
  <si>
    <t>Kredyty, pożyczki i pozostałe należności oraz instrumenty dłużne w wartości bilansowej w podziale na przeterminowania (wszystkie portfele)</t>
  </si>
  <si>
    <t>Zobowiązania finansowe w wartości bilansowej w podziale na waluty (wszystkie portfele)</t>
  </si>
  <si>
    <t>Zobowiązania finansowe w wartości bilansowej w podziale na rodzaj i terminy pierwotne (wszystkie portfele)</t>
  </si>
  <si>
    <t>Zobowiązania finansowe w wartości bilansowej w podziale na terminy wymagalności (wszystkie portfele)</t>
  </si>
  <si>
    <t>ZF05</t>
  </si>
  <si>
    <t>Informacja uzupełniająca - wykorzystanie środków funduszu stabilizacyjnego</t>
  </si>
  <si>
    <t>FS03</t>
  </si>
  <si>
    <t>Fundusz stabilizacyjny - dane analityczne w podziale na kasy</t>
  </si>
  <si>
    <t>FS04</t>
  </si>
  <si>
    <t>Informacja uzupełniająca - wykorzystanie środków funduszu stabilizacyjnego - zobowiązania pozabilansowe</t>
  </si>
  <si>
    <t>FS05</t>
  </si>
  <si>
    <t>Informacja uzupełniająca - wielkość pomocy ze środków funduszu stabilizacyjnego</t>
  </si>
  <si>
    <t>FS06</t>
  </si>
  <si>
    <t>Informacja uzupełniająca - wielkość pomocy z innych źródeł (wartość brutto)</t>
  </si>
  <si>
    <t>Promesy udzielenia kredytu według wartości nominalnej</t>
  </si>
  <si>
    <t>RPL01</t>
  </si>
  <si>
    <t>RPL02</t>
  </si>
  <si>
    <t>Należności Kasy Krajowej z tytułu zgromadzonych środków z tytułu rezerwy płynnej</t>
  </si>
  <si>
    <t>LBA01</t>
  </si>
  <si>
    <t>Podział środków na rachunkach w bankach</t>
  </si>
  <si>
    <t>RO01</t>
  </si>
  <si>
    <t>Rezerwa obowiązkowa utrzymywana w Narodowym Banku Polskim</t>
  </si>
  <si>
    <t>FKI01</t>
  </si>
  <si>
    <t>Fundusz kredytowo - inwestycyjny</t>
  </si>
  <si>
    <t>Należności z tytułu podatku dochodowego</t>
  </si>
  <si>
    <t>BP01A.1.</t>
  </si>
  <si>
    <t>BP01A.1.1.</t>
  </si>
  <si>
    <t>BP01A.1.1.1.</t>
  </si>
  <si>
    <t>BP01A.1.1.2.</t>
  </si>
  <si>
    <t>BP01A.1.1.3.</t>
  </si>
  <si>
    <t>BP01A.1.2.</t>
  </si>
  <si>
    <t>BP01A.1.2.1.</t>
  </si>
  <si>
    <t>BP01A.1.2.2.</t>
  </si>
  <si>
    <t>BP01A.1.2.3.</t>
  </si>
  <si>
    <t>BP01A.2.</t>
  </si>
  <si>
    <t>BP01A.2.1.</t>
  </si>
  <si>
    <t>BP01A.2.2.</t>
  </si>
  <si>
    <t>BP01A.2.3.</t>
  </si>
  <si>
    <t>BP01A.3.</t>
  </si>
  <si>
    <t>BP01A.3.1.</t>
  </si>
  <si>
    <t>BP01A.3.2.</t>
  </si>
  <si>
    <t>BP01A.4.</t>
  </si>
  <si>
    <t>BP01A.5.</t>
  </si>
  <si>
    <t>BP01A.5.1.</t>
  </si>
  <si>
    <t>BP01A.5.2.</t>
  </si>
  <si>
    <t>BP01A.5.3.</t>
  </si>
  <si>
    <t>BP01A.5.4.</t>
  </si>
  <si>
    <t>BP01A.6.</t>
  </si>
  <si>
    <t>BP01A.7.</t>
  </si>
  <si>
    <t>BP01A.8.</t>
  </si>
  <si>
    <t>BP01A.9.</t>
  </si>
  <si>
    <t>BP01A.10.</t>
  </si>
  <si>
    <t>BP01A.10.1.</t>
  </si>
  <si>
    <t>BP01A.10.2.</t>
  </si>
  <si>
    <t>BP01A.11.</t>
  </si>
  <si>
    <t>BP01A.12.</t>
  </si>
  <si>
    <t>BP01A.13.</t>
  </si>
  <si>
    <t>RZS01A.1.</t>
  </si>
  <si>
    <t>RZS01A.1.1.</t>
  </si>
  <si>
    <t>RZS01A.1.2.</t>
  </si>
  <si>
    <t>RZS01A.1.3.</t>
  </si>
  <si>
    <t>RZS01A.1.4.</t>
  </si>
  <si>
    <t>RZS01A.1.5.</t>
  </si>
  <si>
    <t>RZS01A.2.</t>
  </si>
  <si>
    <t>RZS01A.2.1.</t>
  </si>
  <si>
    <t>RZS01A.2.2.</t>
  </si>
  <si>
    <t>RZS01A.2.3.</t>
  </si>
  <si>
    <t>RZS01A.2.3.1.</t>
  </si>
  <si>
    <t>RZS01A.3.</t>
  </si>
  <si>
    <t>RZS01A.3.1.</t>
  </si>
  <si>
    <t>RZS01A.3.2.</t>
  </si>
  <si>
    <t>RZS01A.4.</t>
  </si>
  <si>
    <t>RZS01A.5.</t>
  </si>
  <si>
    <t>RZS01A.6.</t>
  </si>
  <si>
    <t>RZS01A.7.</t>
  </si>
  <si>
    <t>RZS01A.8.</t>
  </si>
  <si>
    <t>RZS01A.8.1.</t>
  </si>
  <si>
    <t>RZS01A.8.2.</t>
  </si>
  <si>
    <t>RZS01A.8.3.</t>
  </si>
  <si>
    <t>RZS01A.8.4.</t>
  </si>
  <si>
    <t>RZS01A.8.5.</t>
  </si>
  <si>
    <t>RZS01A.8.6.</t>
  </si>
  <si>
    <t>RZS01A.9.</t>
  </si>
  <si>
    <t>RZS01A.10.</t>
  </si>
  <si>
    <t>RZS01A.11.</t>
  </si>
  <si>
    <t>RZS01A.12.</t>
  </si>
  <si>
    <t>RZS01A.12.1.</t>
  </si>
  <si>
    <t>RZS01A.12.2.</t>
  </si>
  <si>
    <t>RZS01A.12.3.</t>
  </si>
  <si>
    <t>RZS01A.12.4.</t>
  </si>
  <si>
    <t>RZS01A.12.5.</t>
  </si>
  <si>
    <t>RZS01A.12.6.</t>
  </si>
  <si>
    <t>RZS01A.13.</t>
  </si>
  <si>
    <t>RZS01A.13.1.</t>
  </si>
  <si>
    <t>RZS01A.13.2.</t>
  </si>
  <si>
    <t>RZS01A.14.</t>
  </si>
  <si>
    <t>RZS01A.14.1.</t>
  </si>
  <si>
    <t>RZS01A.14.2.</t>
  </si>
  <si>
    <t>RZS01A.14.3.</t>
  </si>
  <si>
    <t>RZS01A.14.4.</t>
  </si>
  <si>
    <t>RZS01A.15.</t>
  </si>
  <si>
    <t>RZS01A.16.</t>
  </si>
  <si>
    <t>RZS01A.17.</t>
  </si>
  <si>
    <t>RZS01A.18.</t>
  </si>
  <si>
    <t>RZS01A.19.</t>
  </si>
  <si>
    <t>FS01A.1.</t>
  </si>
  <si>
    <t>FS01A.1.1.</t>
  </si>
  <si>
    <t>FS01A.1.2.</t>
  </si>
  <si>
    <t>FS01A.1.3.</t>
  </si>
  <si>
    <t>FS01A.1.4.</t>
  </si>
  <si>
    <t>FS01A.1.5.</t>
  </si>
  <si>
    <t>FS01A.1.6.</t>
  </si>
  <si>
    <t>FS01A.1.7.</t>
  </si>
  <si>
    <t>FS01A.2.</t>
  </si>
  <si>
    <t>FS02A.1.</t>
  </si>
  <si>
    <t>FS02A.2.</t>
  </si>
  <si>
    <t>FS02A.2.1.</t>
  </si>
  <si>
    <t>FS02A.2.2.</t>
  </si>
  <si>
    <t>FS02A.2.3.</t>
  </si>
  <si>
    <t>FS02A.2.4.</t>
  </si>
  <si>
    <t>FS02A.2.5.</t>
  </si>
  <si>
    <t>FS02A.2.6.</t>
  </si>
  <si>
    <t>FS02A.2.7.</t>
  </si>
  <si>
    <t>FS02A.2.8.</t>
  </si>
  <si>
    <t>FS02A.3.</t>
  </si>
  <si>
    <t>Numer Regon</t>
  </si>
  <si>
    <t>DO01.5.1</t>
  </si>
  <si>
    <t>Liczba członków Kasy</t>
  </si>
  <si>
    <t>Liczba w pełni opłaconych udziałów członkowskich</t>
  </si>
  <si>
    <t xml:space="preserve">    Telefon służbowy</t>
  </si>
  <si>
    <t xml:space="preserve">      E-mail służbowy</t>
  </si>
  <si>
    <t xml:space="preserve">Wartość </t>
  </si>
  <si>
    <t xml:space="preserve">Pozostałe zobowiązania </t>
  </si>
  <si>
    <t xml:space="preserve">Zobowiązania finansowe wyceniane w wartości godziwej przez wynik finansowy, w tym aktywa finansowe przeznaczone do obrotu </t>
  </si>
  <si>
    <t xml:space="preserve">Pozostałe koszty operacyjne, w tym odpisy aktualizujące z tytułu utraty wartości aktywów niefinansowych </t>
  </si>
  <si>
    <t xml:space="preserve">DO01  Dane ogólne </t>
  </si>
  <si>
    <t>Należności z terminem powyżej 1 roku do 3 lat</t>
  </si>
  <si>
    <t>Należności z terminem powyżej 3 lat do 5 lat</t>
  </si>
  <si>
    <t>FA</t>
  </si>
  <si>
    <t>Należności regularne (opóźnienie w spłacie poniżej 3 miesięcy włącznie)</t>
  </si>
  <si>
    <t>Zobowiązania z terminem powyżej 1 roku do 3 lat</t>
  </si>
  <si>
    <t>Zobowiązania z terminem powyżej 3 lat do 5 lat</t>
  </si>
  <si>
    <t>ZF03. Zobowiązania finansowe w wartości bilansowej w podziale na rodzaj i terminy pierwotne  (wszystkie portfele)</t>
  </si>
  <si>
    <t>ZF04. Zobowiązania finansowe w wartości bilansowej w podziale na terminy wymagalności (wszystkie portfele)</t>
  </si>
  <si>
    <t>Zobowiąznaia z terminem powyżej 3 lat do 5 lat</t>
  </si>
  <si>
    <t>ZEPW01. Zobowiązania z tytułu własnej emisji papierów wartościowych</t>
  </si>
  <si>
    <t>FS01. Fundusz stabilizacyjny</t>
  </si>
  <si>
    <t>Suma (wartość bilansowa)</t>
  </si>
  <si>
    <t>Utworzone odpisy (-)</t>
  </si>
  <si>
    <t xml:space="preserve">Bilans zamknięcia </t>
  </si>
  <si>
    <t>FS03. Fundusz stabilizacyjny - dane analityczne w podziale na kasy</t>
  </si>
  <si>
    <t>FS04. Informacja uzupełniająca - wykorzystanie środków funduszu stabilizacyjnego - zobowiązania pozabilansowe</t>
  </si>
  <si>
    <t>Przyznane, lecz niewypłacone kredyty</t>
  </si>
  <si>
    <t>Przyznane, lecz niewypłacone zaangażowanie kapitałowe</t>
  </si>
  <si>
    <t>Przyznane, lecz niewypłacone darowizny</t>
  </si>
  <si>
    <t>FS05. Informacja uzupełniająca - wielkość pomocy ze środków funduszu stabilizacyjnego (wartość brutto)</t>
  </si>
  <si>
    <t>wartość kredytu i zobowiązań podporządkowanych z funduszu stabilizacyjnego</t>
  </si>
  <si>
    <t>Kredyty i zobowiązania podporządkowane z funduszu stabilizacyjnego</t>
  </si>
  <si>
    <t>FS06. Informacja uzupełniająca - wielkość pomocy z innych źródeł (wartość brutto)</t>
  </si>
  <si>
    <t xml:space="preserve">wartość kredytu i zobowiązań podporządkowanych </t>
  </si>
  <si>
    <t xml:space="preserve">Kredyty i zobowiązania podporządkowane </t>
  </si>
  <si>
    <t>ZW01. Zobowiązania pozabilansowe udzielone</t>
  </si>
  <si>
    <t>ZW02. Zobowiązania pozabilansowe otrzymane</t>
  </si>
  <si>
    <t>NTP02.  Należności z tytułu kredytów, pożyczek i pozostałych należności oraz instrumentów dłużnych wartości bilansowej w podziale na terminy zapadalności (wszystkie portfele)</t>
  </si>
  <si>
    <t>RPL01. Zobowiązania Kasy Krajowej z tytułu zgromadzonych środków z tytułu rezerwy płynnej</t>
  </si>
  <si>
    <t>RPL02. Należności Kasy Krajowej z tytułu zgromadzonych środków z tytułu rezerwy płynnej</t>
  </si>
  <si>
    <t>LBA01. Podział środków na rachunkach w bankach</t>
  </si>
  <si>
    <t>RO01. Rezerwa obowiązkowa utrzymywana w Narodowym Banku Polskim</t>
  </si>
  <si>
    <t>FKI01. Fundusz kredytowo-inwestycyjny</t>
  </si>
  <si>
    <t>REGUŁY KONTROLNE DO FORMULARZY SPRAWOZDAWCZYCH  DLA  KASY KRAJOWEJ</t>
  </si>
  <si>
    <t>Oczekiwana wartość</t>
  </si>
  <si>
    <t xml:space="preserve"> MINUS</t>
  </si>
  <si>
    <t>PAF01.4._A</t>
  </si>
  <si>
    <t>AF01.3._A+AF01.3._B+AF01.3._C+AF01.3._D+AF01.3._E</t>
  </si>
  <si>
    <t>AF01.4._A+AF01.4._B+AF01.4._C+AF01.4._D+AF01.4._E</t>
  </si>
  <si>
    <t>AF01.2._A+AF01.2._B+AF01.2._C+AF01.2._D+AF01.2._E</t>
  </si>
  <si>
    <t>AF01.1._A+AF01.1._B+AF01.1._C+AF01.1._D+AF01.1._E</t>
  </si>
  <si>
    <t>KPiPN02.1._A+KPiPN02.1._D+KPiPN02.1._G+KPiPN02.1._J+KPiPN02.1._M+KPiPN02.1._P</t>
  </si>
  <si>
    <t>KPiPN02.2._A+KPiPN02.2._D+KPiPN02.2._G+KPiPN02.2._J+KPiPN02.2._M+KPiPN02.2._P</t>
  </si>
  <si>
    <t>oszczędności</t>
  </si>
  <si>
    <t>własna emisja</t>
  </si>
  <si>
    <t>ZF01.3._C+ZF01.3._D+ZF01.3._E+ZF01.3._F+ZF01.3._G+ZF01.3._H+ZF01.3._I+ZF01.3._J+ZF01.3._K+ZF01.3._L+ZF01.3._M+ZF01.3._N</t>
  </si>
  <si>
    <t>ZF01.4._A+ZF01.4._B+ZF01.4._C+ZF01.4._D+ZF01.4._E+ZF01.4._F+ZF01.4._G+ZF01.4._H+ZF01.4._I+ZF01.4._J+ZF01.4._K+ZF01.4._L+ZF01.4._M+ZF01.4._N+ZF01.1._A+ZF01.1._C+ZF01.1._E+ZF01.1._G+ZF01.1._I+ZF01.1._K+ZF01.1._M</t>
  </si>
  <si>
    <t>ZF02.2._A+ZF02.2._B+ZF02.2._C+ZF02.2._D+ZF02.2._E</t>
  </si>
  <si>
    <t>ZF02.3._A+ZF02.3._B+ZF02.3._C+ZF02.3._D+ZF02.3._E</t>
  </si>
  <si>
    <t>ZF02.4._A+ZF02.4._B+ZF02.4._C+ZF02.4._D+ZF02.4._E+ZF02.1._A+ZF02.1._B+ZF02.1._C+ZF02.1._D+ZF02.1._E</t>
  </si>
  <si>
    <t>ZEPW01.6._B+ZEPW01.6._D+ZEPW01.6._F</t>
  </si>
  <si>
    <t>FS02A.1._A</t>
  </si>
  <si>
    <t>FS02A.1._C</t>
  </si>
  <si>
    <t>FS02A.1._B</t>
  </si>
  <si>
    <t>RPL01.1._A</t>
  </si>
  <si>
    <t>RPL02.2._A</t>
  </si>
  <si>
    <t>MINUS</t>
  </si>
  <si>
    <t>Na wszystkich formularzach weryfikacja wypełnienia pól wymaganych</t>
  </si>
  <si>
    <t>weryfikacja podsum w kolumnie A</t>
  </si>
  <si>
    <t>BP01A</t>
  </si>
  <si>
    <t>RZS01A</t>
  </si>
  <si>
    <t>weryfikacja sumy w ostatnim wierszu kolumna A</t>
  </si>
  <si>
    <t>weryfikacja podsum w kolumnie A i B</t>
  </si>
  <si>
    <t>weryfikacja podsum w kolumnie A do E</t>
  </si>
  <si>
    <t>weryfikacja podsum w kolumnie A do F</t>
  </si>
  <si>
    <t>weryfikacja podsum w kolumnie A do H</t>
  </si>
  <si>
    <t>weryfikacja sumy w ostatnim wierszu kolumny A do H</t>
  </si>
  <si>
    <t>weryfikacja sumy w ostatnim wierszu kolumny A do N</t>
  </si>
  <si>
    <t>KPIPN02</t>
  </si>
  <si>
    <t>weryfikacja podsum w kolumnie A do P</t>
  </si>
  <si>
    <t>weryfikacja podsum w kolumnie A do H oraz wierszy (A-B-C+D+E=F)</t>
  </si>
  <si>
    <t>weryfikacja podsum  kolumny A do N</t>
  </si>
  <si>
    <t>weryfiakcja sum w wierszach (I+J+K=L) oraz (suma od b do H = L)</t>
  </si>
  <si>
    <t>weryfikacja sumy w ostatnim wierszu kolumny A do F</t>
  </si>
  <si>
    <t>weryfikacja sum w wierszach (suma od A do F = G) oraz weryfikacja sumy w ostatnim wierszu kolumn od A do G</t>
  </si>
  <si>
    <t>FS01A</t>
  </si>
  <si>
    <t>weryfikacja sum w wierszach (suma od A do D = E) oraz weryfikacja sumy w ostatnim wierszu kolumn od A do E</t>
  </si>
  <si>
    <t>FS02A</t>
  </si>
  <si>
    <t>weryfikacja sum w wierszach (A-B = C) oraz weryfikacja sumy w ostatnim wierszu kolumn od A do C</t>
  </si>
  <si>
    <t>weryfikacja sumy w ostatnim wierszu kolumna A do F</t>
  </si>
  <si>
    <t>weryfikacja sumy w pierwszym wierszu</t>
  </si>
  <si>
    <t>weryfikacja sumy w ostatnim wierszu kolumny A do O</t>
  </si>
  <si>
    <t>weryfikacja podsum  kolumny A do G</t>
  </si>
  <si>
    <t>weryfikacja podsum  kolumny A do V</t>
  </si>
  <si>
    <t>weryfikacja sumy w ostatnim wierszu kolumna A do B</t>
  </si>
  <si>
    <t>weryfikacja sumy w ostatnim wierszu kolumna A do L</t>
  </si>
  <si>
    <t>weryfikacja podsum  kolumny A do H</t>
  </si>
  <si>
    <t>weryfikacja podsum  kolumny A</t>
  </si>
  <si>
    <t>LBA01.1.</t>
  </si>
  <si>
    <t>BA01.1._A - BA01.1.1._A</t>
  </si>
  <si>
    <t>BA01.2.1._A+BA01.3.1._A</t>
  </si>
  <si>
    <t>BA01.1._A</t>
  </si>
  <si>
    <t>BA01.2.3._A+BA01.3.3._A+BA01.4.2._A+BA01.5.2._A</t>
  </si>
  <si>
    <t>BA01.2.2._A+BA01.3.2._A+BA01.4.1._A+BA01.5.1._A</t>
  </si>
  <si>
    <t>PW01.7._B</t>
  </si>
  <si>
    <t>PW01.7._D</t>
  </si>
  <si>
    <t>PW01.7._F</t>
  </si>
  <si>
    <t>PW01.7._H</t>
  </si>
  <si>
    <t>AF01.2.1._A+AF01.2.1._B+AF01.2.1._C+AF01.2.1._D+AF01.2.1._E</t>
  </si>
  <si>
    <t>AF01.2.2._A+AF01.2.2._B+AF01.2.2._C+AF01.2.2._D+AF01.2.2._E</t>
  </si>
  <si>
    <t>AF01.2.3._A+AF01.2.3._B+AF01.2.3._C+AF01.2.3._D+AF01.2.3._E</t>
  </si>
  <si>
    <t>AF01.2.4._A+AF01.2.4._B+AF01.2.4._C+AF01.2.4._D+AF01.2.4._E</t>
  </si>
  <si>
    <t>PW02.6._B</t>
  </si>
  <si>
    <t>PW02.6._D</t>
  </si>
  <si>
    <t>PW02.6._L</t>
  </si>
  <si>
    <t>PW02.6._N</t>
  </si>
  <si>
    <t>AF01.3.1._A+AF01.3.1._B+AF01.3.1._C+AF01.3.1._D+AF01.3.1._E</t>
  </si>
  <si>
    <t>AF01.3.2._A+AF01.3.2._B+AF01.3.2._C+AF01.3.2._D+AF01.3.2._E</t>
  </si>
  <si>
    <t>AF01.3.5._A+AF01.3.5._B+AF01.3.5._C+AF01.3.5._D+AF01.3.5._E</t>
  </si>
  <si>
    <t>AF01.3.6._A+AF01.3.6._B+AF01.3.6._C+AF01.3.6._D+AF01.3.6._E</t>
  </si>
  <si>
    <t>KPiPN01.6._A</t>
  </si>
  <si>
    <t>AF01.4.1._A+AF01.4.1._B+AF01.4.1._C+AF01.4.1._D+AF01.4.1._E</t>
  </si>
  <si>
    <t>KPiPN01.6._D</t>
  </si>
  <si>
    <t>AF01.4.3.1._A+AF01.4.3.1._B+AF01.4.3.1._C+AF01.4.3.1._D+AF01.4.3.1._E</t>
  </si>
  <si>
    <t>KPiPN01.6._B</t>
  </si>
  <si>
    <t>AF01.4.2._A+AF01.4.2._B+AF01.4.2._C+AF01.4.2._D+AF01.4.2._E</t>
  </si>
  <si>
    <t>KPiPN01.6._C</t>
  </si>
  <si>
    <t>AF01.4.3._A+AF01.4.3._B+AF01.4.3._C+AF01.4.3._D+AF01.4.3._E</t>
  </si>
  <si>
    <t>KPiPN01.6._E</t>
  </si>
  <si>
    <t>AF01.4.4._A+AF01.4.4._B+AF01.4.4._C+AF01.4.4._D+AF01.4.4._E</t>
  </si>
  <si>
    <t>KPiPN01.6._F</t>
  </si>
  <si>
    <t>AF01.4.5._A+AF01.4.5._B+AF01.4.5._C+AF01.4.5._D+AF01.4.5._E</t>
  </si>
  <si>
    <t>PW01.7._B+PW01.7._D+PW01.7._F+PW01.7._H</t>
  </si>
  <si>
    <t>PW02.6._B+PW02.6._D+PW02.6._F+PW02.6._H+PW02.6._L+PW02.6._N</t>
  </si>
  <si>
    <t>BP01</t>
  </si>
  <si>
    <t>RZS01</t>
  </si>
  <si>
    <t>FS01</t>
  </si>
  <si>
    <t>NTP02.3._B+NTP02.3._C+NTP02.3._D+NTP02.3._E+NTP02.3._F+NTP02.3._FA+NTP02.3._G+NTP02.3._H</t>
  </si>
  <si>
    <t>ZF03.3._C+ZF03.3._D+ZF03.3._E+ZF03.3._F+ZF03.3._FA+ZF03.3._G+ZF03.3._H</t>
  </si>
  <si>
    <t>ZF04.3._A+ZF04.3._B+ZF04.3._C+ZF04.3._D+ZF04.3._E+ZF04.3._F+ZF04.3._FA+ZF04.3._G+ZF04.3._H</t>
  </si>
  <si>
    <t>zobowiązania Kasy Krajowej z tytułu rezerwy płynnej</t>
  </si>
  <si>
    <t>zobowiązania pozabilansowe z tytułu funduszu stabilizacyjnego</t>
  </si>
  <si>
    <t>∑ FS05._B+ ∑ FS05._C+ ∑ FS05._D+ ∑ FS05._E</t>
  </si>
  <si>
    <t>FS04.1._A</t>
  </si>
  <si>
    <t>wypłacona pomoc z funduszu stabilizacyjnego</t>
  </si>
  <si>
    <t>∑ FS05._I+ ∑ FS05._J+ ∑ FS05._L</t>
  </si>
  <si>
    <t>należności z tytułu lokat w bankach</t>
  </si>
  <si>
    <t>KPiPN01.3._A</t>
  </si>
  <si>
    <t>LBA01.1._A+LBA01.1._B+LBA01.1._C+LBA01.1._D+LBA01.1._E+LBA01.1._F</t>
  </si>
  <si>
    <t>rezerwa obowiązkowa utrzymywana w NBP</t>
  </si>
  <si>
    <t>RO01.1._A+RO01.3._A</t>
  </si>
  <si>
    <t>PAF01.2._A</t>
  </si>
  <si>
    <t>rezerwa obowiązkowa Kasy Krajowej utrzymywana w NBP</t>
  </si>
  <si>
    <t>PAF01.2._A-PAF01.2.1._A</t>
  </si>
  <si>
    <t>RO01.1._A</t>
  </si>
  <si>
    <t>fundusz kredytowo-inwestycyjny</t>
  </si>
  <si>
    <t>FKI01.1._A</t>
  </si>
  <si>
    <t>FKI01.2._A</t>
  </si>
  <si>
    <t>oznaczenie formuły</t>
  </si>
  <si>
    <t>relacja</t>
  </si>
  <si>
    <t>miesięczna</t>
  </si>
  <si>
    <t>weryfikacja sum częściowych</t>
  </si>
  <si>
    <t>Walidacja arkusza</t>
  </si>
  <si>
    <t>Status walidacji arkuszy</t>
  </si>
  <si>
    <t>Częstotliwość</t>
  </si>
  <si>
    <t>dłużne papiery</t>
  </si>
  <si>
    <t>kapitałowe instrumenty</t>
  </si>
  <si>
    <t>pozostałe zobowiązania</t>
  </si>
  <si>
    <t>pożyczki i kredyty</t>
  </si>
  <si>
    <t>Walidacje między arkuszami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</si>
  <si>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</si>
  <si>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</si>
  <si>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</si>
  <si>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</si>
  <si>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</si>
  <si>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</si>
  <si>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</si>
  <si>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</si>
  <si>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</si>
  <si>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</si>
  <si>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</si>
  <si>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</si>
  <si>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</si>
  <si>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</si>
  <si>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</si>
  <si>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</si>
  <si>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</si>
  <si>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</si>
  <si>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</si>
  <si>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</si>
  <si>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</si>
  <si>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</si>
  <si>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</si>
  <si>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</si>
  <si>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</si>
  <si>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</si>
  <si>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</si>
  <si>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</si>
  <si>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</si>
  <si>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</si>
  <si>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</si>
  <si>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</si>
  <si>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</si>
  <si>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</si>
  <si>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</si>
  <si>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</si>
  <si>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</si>
  <si>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</si>
  <si>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</si>
  <si>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</si>
  <si>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</si>
  <si>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</si>
  <si>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</si>
  <si>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</si>
  <si>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</si>
  <si>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</si>
  <si>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</si>
  <si>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</si>
  <si>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</si>
  <si>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</si>
  <si>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</si>
  <si>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</si>
  <si>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</si>
  <si>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</si>
  <si>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</si>
  <si>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BP01A.1.1.1._A+BP01A.1.2.1._A+BP01A.2.1._A</t>
  </si>
  <si>
    <t>BP01A.1.1.3._A+BP01A.1.2.3._A+BP01A.2.3._A</t>
  </si>
  <si>
    <t>BP01A.1.1.2._A+BP01A.1.2.2._A+BP01A.2.2._A</t>
  </si>
  <si>
    <t>FS02A.2.1._A+FS02A.2.2._A+FS02A.2.8._A</t>
  </si>
  <si>
    <t>BP01A.13._A</t>
  </si>
  <si>
    <t>RZS01A.19._A</t>
  </si>
  <si>
    <t>FS01A.2._E</t>
  </si>
  <si>
    <t>BP01A.12._A</t>
  </si>
  <si>
    <t>BP01A.5.1._A</t>
  </si>
  <si>
    <t>FS01A.2._D</t>
  </si>
  <si>
    <t>BA01.12._A</t>
  </si>
  <si>
    <t>ZF03.4._A+ZF03.4._B+ZF03.4._C+ZF03.4._D+ZF03.4._E+ZF03.4._F+ZF03.4._FA+ZF03.4._G+ZF03.4._H+ZF03.1._A+ZF03.1._B</t>
  </si>
  <si>
    <t>ZF04.4._A+ZF04.4._B+ZF04.4._C+ZF04.4._D+ZF04.4._E+ZF04.4._F+ZF04.4._FA+ZF04.4._G+ZF04.4._H+ZF04.1._A+ZF04.1._B</t>
  </si>
  <si>
    <t>DO01.1.</t>
  </si>
  <si>
    <t>Okres sprawozdawczy</t>
  </si>
  <si>
    <t>Weryfikacja reguł kontrolnych</t>
  </si>
  <si>
    <t>KPIPN01.6._A+KPIPN01.6._B+KPIPN01.6._C+KPIPN01.6._E+KPIPN01.6._F</t>
  </si>
  <si>
    <t>NTP02.1._B+NTP02.1._C+NTP02.1._D+NTP02.1._E+NTP02.1._F+NTP02.1._G+NTP02.1._H+NTP02.2._B+NTP02.2._C+NTP02.2._D+NTP02.2._E+NTP02.2._F+NTP02.2._G+NTP02.2._H</t>
  </si>
  <si>
    <t>FS01A.2._E-FS01A.2._D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</si>
</sst>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i/>
      <sz val="10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indexed="1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/>
      <right/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</cellStyleXfs>
  <cellXfs count="8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3" borderId="18" xfId="1" applyFont="1" applyFill="1" applyBorder="1" applyAlignment="1">
      <alignment wrapText="1"/>
    </xf>
    <xf numFmtId="0" fontId="6" fillId="3" borderId="24" xfId="1" applyFont="1" applyFill="1" applyBorder="1" applyAlignment="1">
      <alignment wrapText="1"/>
    </xf>
    <xf numFmtId="0" fontId="3" fillId="0" borderId="0" xfId="0" applyFont="1"/>
    <xf numFmtId="0" fontId="6" fillId="0" borderId="0" xfId="0" applyFont="1"/>
    <xf numFmtId="0" fontId="6" fillId="0" borderId="2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left" vertical="center" wrapText="1"/>
    </xf>
    <xf numFmtId="0" fontId="0" fillId="0" borderId="0" xfId="0" applyFont="1"/>
    <xf numFmtId="0" fontId="0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60" xfId="0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 indent="1"/>
    </xf>
    <xf numFmtId="0" fontId="6" fillId="2" borderId="57" xfId="0" applyFont="1" applyFill="1" applyBorder="1" applyAlignment="1">
      <alignment horizontal="left" vertical="center" wrapText="1" indent="1"/>
    </xf>
    <xf numFmtId="0" fontId="7" fillId="2" borderId="56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 indent="1"/>
    </xf>
    <xf numFmtId="0" fontId="7" fillId="2" borderId="57" xfId="0" applyFont="1" applyFill="1" applyBorder="1" applyAlignment="1">
      <alignment horizontal="left" vertical="center" wrapText="1"/>
    </xf>
    <xf numFmtId="0" fontId="7" fillId="0" borderId="58" xfId="0" applyFont="1" applyFill="1" applyBorder="1" applyAlignment="1">
      <alignment horizontal="left" vertical="center" wrapText="1"/>
    </xf>
    <xf numFmtId="0" fontId="9" fillId="0" borderId="0" xfId="0" applyFont="1"/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/>
    <xf numFmtId="0" fontId="6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 indent="1"/>
    </xf>
    <xf numFmtId="0" fontId="6" fillId="0" borderId="39" xfId="0" applyFont="1" applyFill="1" applyBorder="1" applyAlignment="1">
      <alignment horizontal="left" vertical="top" wrapText="1" indent="1"/>
    </xf>
    <xf numFmtId="0" fontId="7" fillId="0" borderId="39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0" fillId="0" borderId="4" xfId="0" quotePrefix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39" xfId="1" applyFont="1" applyFill="1" applyBorder="1" applyAlignment="1">
      <alignment horizontal="left" wrapText="1"/>
    </xf>
    <xf numFmtId="0" fontId="7" fillId="3" borderId="62" xfId="1" applyFont="1" applyFill="1" applyBorder="1" applyAlignment="1">
      <alignment vertical="center" wrapText="1"/>
    </xf>
    <xf numFmtId="0" fontId="6" fillId="3" borderId="39" xfId="1" applyFont="1" applyFill="1" applyBorder="1" applyAlignment="1">
      <alignment horizontal="left" vertical="center" wrapText="1" indent="1"/>
    </xf>
    <xf numFmtId="0" fontId="7" fillId="3" borderId="39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1" fillId="0" borderId="66" xfId="0" quotePrefix="1" applyFont="1" applyFill="1" applyBorder="1" applyAlignment="1">
      <alignment horizontal="center" vertical="center" wrapText="1"/>
    </xf>
    <xf numFmtId="0" fontId="11" fillId="0" borderId="61" xfId="0" quotePrefix="1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3" borderId="33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7" fillId="3" borderId="39" xfId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2" borderId="41" xfId="0" applyFont="1" applyFill="1" applyBorder="1" applyAlignment="1">
      <alignment horizontal="left" vertical="center" wrapText="1"/>
    </xf>
    <xf numFmtId="0" fontId="6" fillId="2" borderId="21" xfId="0" applyFont="1" applyFill="1" applyBorder="1" applyAlignment="1">
      <alignment horizontal="left" vertical="center" wrapText="1"/>
    </xf>
    <xf numFmtId="0" fontId="12" fillId="0" borderId="0" xfId="0" applyFont="1"/>
    <xf numFmtId="0" fontId="7" fillId="3" borderId="33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horizontal="left" vertical="top" wrapText="1"/>
    </xf>
    <xf numFmtId="0" fontId="6" fillId="3" borderId="39" xfId="1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quotePrefix="1" applyFont="1" applyFill="1" applyBorder="1" applyAlignment="1">
      <alignment horizontal="center" vertical="center" wrapText="1"/>
    </xf>
    <xf numFmtId="0" fontId="6" fillId="0" borderId="16" xfId="0" quotePrefix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/>
    </xf>
    <xf numFmtId="0" fontId="6" fillId="0" borderId="41" xfId="1" applyFont="1" applyFill="1" applyBorder="1" applyAlignment="1">
      <alignment horizontal="left" vertical="center" wrapText="1" indent="1"/>
    </xf>
    <xf numFmtId="0" fontId="7" fillId="2" borderId="2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wrapText="1"/>
    </xf>
    <xf numFmtId="44" fontId="10" fillId="0" borderId="60" xfId="4" applyFont="1" applyFill="1" applyBorder="1" applyAlignment="1">
      <alignment horizontal="center" vertical="center" wrapText="1"/>
    </xf>
    <xf numFmtId="44" fontId="10" fillId="0" borderId="31" xfId="4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3" borderId="33" xfId="1" applyFont="1" applyFill="1" applyBorder="1" applyAlignment="1">
      <alignment wrapText="1"/>
    </xf>
    <xf numFmtId="0" fontId="6" fillId="3" borderId="54" xfId="1" applyFont="1" applyFill="1" applyBorder="1" applyAlignment="1">
      <alignment vertical="center" wrapText="1"/>
    </xf>
    <xf numFmtId="0" fontId="6" fillId="3" borderId="55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60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16" fillId="0" borderId="0" xfId="0" applyFont="1"/>
    <xf numFmtId="0" fontId="6" fillId="3" borderId="23" xfId="1" applyFont="1" applyFill="1" applyBorder="1" applyAlignment="1">
      <alignment horizontal="left" vertical="center" wrapText="1" indent="1"/>
    </xf>
    <xf numFmtId="0" fontId="6" fillId="3" borderId="45" xfId="1" applyFont="1" applyFill="1" applyBorder="1" applyAlignment="1">
      <alignment wrapText="1"/>
    </xf>
    <xf numFmtId="0" fontId="6" fillId="3" borderId="23" xfId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3" borderId="39" xfId="1" applyFont="1" applyFill="1" applyBorder="1" applyAlignment="1">
      <alignment horizontal="left" vertical="center" wrapText="1" indent="3"/>
    </xf>
    <xf numFmtId="0" fontId="7" fillId="3" borderId="98" xfId="0" applyFont="1" applyFill="1" applyBorder="1" applyAlignment="1">
      <alignment vertical="center" wrapText="1"/>
    </xf>
    <xf numFmtId="0" fontId="6" fillId="3" borderId="65" xfId="1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6" fillId="2" borderId="3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 indent="2"/>
    </xf>
    <xf numFmtId="0" fontId="7" fillId="3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wrapText="1" indent="2"/>
    </xf>
    <xf numFmtId="0" fontId="6" fillId="2" borderId="18" xfId="0" applyFont="1" applyFill="1" applyBorder="1" applyAlignment="1">
      <alignment horizontal="left" vertical="center" wrapText="1" indent="2"/>
    </xf>
    <xf numFmtId="0" fontId="7" fillId="3" borderId="24" xfId="0" applyFont="1" applyFill="1" applyBorder="1" applyAlignment="1">
      <alignment wrapText="1"/>
    </xf>
    <xf numFmtId="0" fontId="6" fillId="2" borderId="24" xfId="0" applyFont="1" applyFill="1" applyBorder="1" applyAlignment="1">
      <alignment horizontal="left" vertical="center" wrapText="1" indent="2"/>
    </xf>
    <xf numFmtId="0" fontId="6" fillId="2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wrapText="1"/>
    </xf>
    <xf numFmtId="0" fontId="17" fillId="0" borderId="0" xfId="0" applyFont="1"/>
    <xf numFmtId="0" fontId="20" fillId="0" borderId="0" xfId="0" applyFont="1"/>
    <xf numFmtId="0" fontId="6" fillId="0" borderId="0" xfId="1" applyFont="1" applyFill="1"/>
    <xf numFmtId="0" fontId="7" fillId="3" borderId="4" xfId="1" applyFont="1" applyFill="1" applyBorder="1" applyAlignment="1">
      <alignment vertical="center" wrapText="1"/>
    </xf>
    <xf numFmtId="0" fontId="6" fillId="3" borderId="35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wrapText="1"/>
    </xf>
    <xf numFmtId="0" fontId="7" fillId="3" borderId="12" xfId="1" applyFont="1" applyFill="1" applyBorder="1" applyAlignment="1">
      <alignment horizontal="left" wrapText="1"/>
    </xf>
    <xf numFmtId="0" fontId="14" fillId="0" borderId="0" xfId="0" applyFont="1"/>
    <xf numFmtId="0" fontId="6" fillId="0" borderId="39" xfId="0" applyFont="1" applyFill="1" applyBorder="1" applyAlignment="1">
      <alignment horizontal="left" vertical="center" wrapText="1" indent="2"/>
    </xf>
    <xf numFmtId="0" fontId="18" fillId="0" borderId="0" xfId="0" applyFont="1" applyFill="1"/>
    <xf numFmtId="0" fontId="6" fillId="2" borderId="59" xfId="0" applyFont="1" applyFill="1" applyBorder="1" applyAlignment="1">
      <alignment horizontal="left" vertical="center" wrapText="1"/>
    </xf>
    <xf numFmtId="0" fontId="6" fillId="2" borderId="56" xfId="0" applyFont="1" applyFill="1" applyBorder="1" applyAlignment="1">
      <alignment horizontal="left" vertical="center" wrapText="1"/>
    </xf>
    <xf numFmtId="0" fontId="6" fillId="3" borderId="39" xfId="1" applyFont="1" applyFill="1" applyBorder="1" applyAlignment="1">
      <alignment vertical="center" wrapText="1"/>
    </xf>
    <xf numFmtId="0" fontId="8" fillId="0" borderId="0" xfId="0" applyFont="1"/>
    <xf numFmtId="0" fontId="6" fillId="0" borderId="11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left" wrapText="1"/>
    </xf>
    <xf numFmtId="0" fontId="6" fillId="3" borderId="34" xfId="1" applyFont="1" applyFill="1" applyBorder="1" applyAlignment="1">
      <alignment wrapText="1"/>
    </xf>
    <xf numFmtId="0" fontId="6" fillId="3" borderId="18" xfId="1" applyFont="1" applyFill="1" applyBorder="1" applyAlignment="1">
      <alignment horizontal="left" wrapText="1"/>
    </xf>
    <xf numFmtId="0" fontId="6" fillId="3" borderId="24" xfId="1" applyFont="1" applyFill="1" applyBorder="1" applyAlignment="1">
      <alignment horizontal="left" wrapText="1"/>
    </xf>
    <xf numFmtId="0" fontId="6" fillId="3" borderId="4" xfId="1" applyFont="1" applyFill="1" applyBorder="1" applyAlignment="1">
      <alignment horizontal="left" wrapText="1"/>
    </xf>
    <xf numFmtId="0" fontId="6" fillId="3" borderId="27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45" xfId="1" applyFont="1" applyFill="1" applyBorder="1" applyAlignment="1">
      <alignment horizontal="left" vertical="center" wrapText="1"/>
    </xf>
    <xf numFmtId="0" fontId="6" fillId="3" borderId="24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0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6" fillId="0" borderId="0" xfId="0" applyFont="1" applyFill="1"/>
    <xf numFmtId="0" fontId="6" fillId="0" borderId="1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23" fillId="0" borderId="94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2" fontId="11" fillId="0" borderId="18" xfId="0" applyNumberFormat="1" applyFont="1" applyFill="1" applyBorder="1" applyAlignment="1">
      <alignment horizontal="center" vertical="center" wrapText="1"/>
    </xf>
    <xf numFmtId="2" fontId="11" fillId="2" borderId="24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9" fillId="0" borderId="67" xfId="0" applyNumberFormat="1" applyFont="1" applyFill="1" applyBorder="1" applyAlignment="1">
      <alignment horizontal="center" wrapText="1"/>
    </xf>
    <xf numFmtId="2" fontId="9" fillId="0" borderId="50" xfId="0" applyNumberFormat="1" applyFont="1" applyFill="1" applyBorder="1" applyAlignment="1">
      <alignment horizontal="center" wrapText="1"/>
    </xf>
    <xf numFmtId="2" fontId="9" fillId="0" borderId="73" xfId="0" applyNumberFormat="1" applyFont="1" applyFill="1" applyBorder="1" applyAlignment="1">
      <alignment horizontal="center" wrapText="1"/>
    </xf>
    <xf numFmtId="2" fontId="9" fillId="0" borderId="70" xfId="0" applyNumberFormat="1" applyFont="1" applyFill="1" applyBorder="1" applyAlignment="1">
      <alignment horizont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9" fillId="0" borderId="71" xfId="0" applyNumberFormat="1" applyFont="1" applyFill="1" applyBorder="1" applyAlignment="1">
      <alignment horizontal="center" wrapText="1"/>
    </xf>
    <xf numFmtId="2" fontId="6" fillId="0" borderId="21" xfId="1" applyNumberFormat="1" applyFont="1" applyFill="1" applyBorder="1" applyAlignment="1">
      <alignment horizontal="center" vertical="center" wrapText="1"/>
    </xf>
    <xf numFmtId="2" fontId="6" fillId="0" borderId="41" xfId="1" applyNumberFormat="1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wrapText="1"/>
    </xf>
    <xf numFmtId="2" fontId="6" fillId="0" borderId="40" xfId="0" applyNumberFormat="1" applyFont="1" applyBorder="1" applyAlignment="1">
      <alignment horizontal="center" wrapText="1"/>
    </xf>
    <xf numFmtId="2" fontId="6" fillId="0" borderId="41" xfId="0" applyNumberFormat="1" applyFont="1" applyBorder="1" applyAlignment="1">
      <alignment horizontal="center" wrapText="1"/>
    </xf>
    <xf numFmtId="2" fontId="7" fillId="0" borderId="16" xfId="0" applyNumberFormat="1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25" fillId="0" borderId="111" xfId="0" applyNumberFormat="1" applyFont="1" applyBorder="1" applyAlignment="1">
      <alignment horizontal="center" vertical="center" wrapText="1"/>
    </xf>
    <xf numFmtId="2" fontId="25" fillId="0" borderId="112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7" fillId="0" borderId="91" xfId="0" applyFont="1" applyBorder="1" applyAlignment="1">
      <alignment horizontal="center" vertical="center" wrapText="1"/>
    </xf>
    <xf numFmtId="0" fontId="28" fillId="0" borderId="86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justify" vertical="center"/>
    </xf>
    <xf numFmtId="0" fontId="28" fillId="0" borderId="1" xfId="0" applyFont="1" applyBorder="1" applyAlignment="1">
      <alignment horizontal="justify" vertical="center"/>
    </xf>
    <xf numFmtId="0" fontId="30" fillId="0" borderId="86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justify" vertical="center"/>
    </xf>
    <xf numFmtId="0" fontId="30" fillId="0" borderId="91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justify" vertical="center" wrapText="1"/>
    </xf>
    <xf numFmtId="0" fontId="28" fillId="0" borderId="118" xfId="0" applyFont="1" applyBorder="1" applyAlignment="1">
      <alignment horizontal="justify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8" fillId="0" borderId="124" xfId="0" applyFont="1" applyBorder="1" applyAlignment="1">
      <alignment horizontal="justify" vertical="center"/>
    </xf>
    <xf numFmtId="0" fontId="28" fillId="0" borderId="108" xfId="0" applyFont="1" applyBorder="1" applyAlignment="1">
      <alignment horizontal="justify" vertical="center"/>
    </xf>
    <xf numFmtId="0" fontId="28" fillId="0" borderId="125" xfId="0" applyFont="1" applyBorder="1" applyAlignment="1">
      <alignment horizontal="justify" vertical="center" wrapText="1"/>
    </xf>
    <xf numFmtId="0" fontId="28" fillId="0" borderId="124" xfId="0" applyFont="1" applyBorder="1" applyAlignment="1">
      <alignment horizontal="center" vertical="center" wrapText="1"/>
    </xf>
    <xf numFmtId="0" fontId="30" fillId="0" borderId="110" xfId="0" applyFont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4" fillId="0" borderId="23" xfId="0" applyFont="1" applyBorder="1" applyAlignment="1">
      <alignment horizontal="left" vertical="center" wrapText="1" indent="1"/>
    </xf>
    <xf numFmtId="0" fontId="24" fillId="0" borderId="23" xfId="0" applyFont="1" applyBorder="1" applyAlignment="1">
      <alignment horizontal="left" vertical="center" wrapText="1" indent="3"/>
    </xf>
    <xf numFmtId="0" fontId="22" fillId="0" borderId="23" xfId="0" applyFont="1" applyBorder="1" applyAlignment="1">
      <alignment vertical="center" wrapText="1"/>
    </xf>
    <xf numFmtId="0" fontId="24" fillId="0" borderId="64" xfId="0" applyFont="1" applyBorder="1" applyAlignment="1">
      <alignment vertical="center" wrapText="1"/>
    </xf>
    <xf numFmtId="0" fontId="24" fillId="0" borderId="81" xfId="0" applyFont="1" applyBorder="1" applyAlignment="1">
      <alignment horizontal="left" vertical="center" wrapText="1" indent="1"/>
    </xf>
    <xf numFmtId="0" fontId="0" fillId="0" borderId="0" xfId="0" applyFont="1" applyFill="1"/>
    <xf numFmtId="0" fontId="31" fillId="0" borderId="0" xfId="0" applyFont="1" applyFill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2" fontId="0" fillId="0" borderId="0" xfId="0" applyNumberFormat="1"/>
    <xf numFmtId="0" fontId="3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4" fillId="0" borderId="0" xfId="0" applyFont="1" applyFill="1" applyBorder="1" applyProtection="1"/>
    <xf numFmtId="0" fontId="35" fillId="0" borderId="0" xfId="0" applyFont="1"/>
    <xf numFmtId="0" fontId="31" fillId="0" borderId="0" xfId="0" applyFont="1"/>
    <xf numFmtId="0" fontId="7" fillId="0" borderId="0" xfId="0" applyFont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8" fillId="0" borderId="4" xfId="0" applyFont="1" applyBorder="1" applyAlignment="1">
      <alignment horizontal="center" vertical="center" wrapText="1"/>
    </xf>
    <xf numFmtId="0" fontId="37" fillId="0" borderId="60" xfId="0" applyFont="1" applyFill="1" applyBorder="1" applyAlignment="1" applyProtection="1">
      <alignment wrapText="1"/>
    </xf>
    <xf numFmtId="0" fontId="37" fillId="0" borderId="105" xfId="0" applyFont="1" applyFill="1" applyBorder="1" applyAlignment="1" applyProtection="1">
      <alignment wrapText="1"/>
    </xf>
    <xf numFmtId="0" fontId="37" fillId="0" borderId="106" xfId="0" applyFont="1" applyFill="1" applyBorder="1" applyAlignment="1" applyProtection="1">
      <alignment wrapText="1"/>
    </xf>
    <xf numFmtId="0" fontId="36" fillId="0" borderId="0" xfId="0" applyFont="1" applyFill="1" applyBorder="1" applyAlignment="1">
      <alignment wrapText="1"/>
    </xf>
    <xf numFmtId="0" fontId="36" fillId="0" borderId="0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38" fillId="0" borderId="1" xfId="0" applyFont="1" applyBorder="1"/>
    <xf numFmtId="0" fontId="0" fillId="0" borderId="126" xfId="0" applyFill="1" applyBorder="1" applyAlignment="1">
      <alignment wrapText="1"/>
    </xf>
    <xf numFmtId="0" fontId="0" fillId="0" borderId="0" xfId="0" applyBorder="1" applyAlignment="1">
      <alignment wrapText="1"/>
    </xf>
    <xf numFmtId="0" fontId="38" fillId="5" borderId="1" xfId="0" applyFont="1" applyFill="1" applyBorder="1"/>
    <xf numFmtId="2" fontId="6" fillId="3" borderId="18" xfId="1" applyNumberFormat="1" applyFont="1" applyFill="1" applyBorder="1" applyAlignment="1">
      <alignment horizontal="center" wrapText="1"/>
    </xf>
    <xf numFmtId="2" fontId="6" fillId="3" borderId="24" xfId="1" applyNumberFormat="1" applyFont="1" applyFill="1" applyBorder="1" applyAlignment="1">
      <alignment horizontal="center" wrapText="1"/>
    </xf>
    <xf numFmtId="2" fontId="6" fillId="2" borderId="45" xfId="0" applyNumberFormat="1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 wrapText="1"/>
    </xf>
    <xf numFmtId="2" fontId="6" fillId="2" borderId="45" xfId="0" applyNumberFormat="1" applyFont="1" applyFill="1" applyBorder="1" applyAlignment="1">
      <alignment horizontal="center" vertical="top" wrapText="1"/>
    </xf>
    <xf numFmtId="2" fontId="6" fillId="2" borderId="18" xfId="0" applyNumberFormat="1" applyFont="1" applyFill="1" applyBorder="1" applyAlignment="1">
      <alignment horizontal="center" vertical="top" wrapText="1"/>
    </xf>
    <xf numFmtId="2" fontId="6" fillId="2" borderId="39" xfId="0" applyNumberFormat="1" applyFont="1" applyFill="1" applyBorder="1" applyAlignment="1">
      <alignment horizontal="center" vertical="top" wrapText="1"/>
    </xf>
    <xf numFmtId="2" fontId="6" fillId="2" borderId="18" xfId="0" applyNumberFormat="1" applyFont="1" applyFill="1" applyBorder="1" applyAlignment="1">
      <alignment horizontal="center" wrapText="1"/>
    </xf>
    <xf numFmtId="2" fontId="6" fillId="2" borderId="43" xfId="0" applyNumberFormat="1" applyFont="1" applyFill="1" applyBorder="1" applyAlignment="1">
      <alignment horizontal="center" vertical="top" wrapText="1"/>
    </xf>
    <xf numFmtId="2" fontId="6" fillId="2" borderId="24" xfId="0" applyNumberFormat="1" applyFont="1" applyFill="1" applyBorder="1" applyAlignment="1">
      <alignment horizontal="center" vertical="top" wrapText="1"/>
    </xf>
    <xf numFmtId="2" fontId="10" fillId="0" borderId="65" xfId="0" quotePrefix="1" applyNumberFormat="1" applyFont="1" applyFill="1" applyBorder="1" applyAlignment="1">
      <alignment horizontal="center" vertical="center" wrapText="1"/>
    </xf>
    <xf numFmtId="2" fontId="10" fillId="0" borderId="0" xfId="0" quotePrefix="1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top" wrapText="1"/>
    </xf>
    <xf numFmtId="2" fontId="7" fillId="2" borderId="39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wrapText="1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2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left" vertical="center" wrapText="1"/>
    </xf>
    <xf numFmtId="2" fontId="10" fillId="0" borderId="45" xfId="0" applyNumberFormat="1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2" fontId="6" fillId="0" borderId="67" xfId="0" applyNumberFormat="1" applyFont="1" applyFill="1" applyBorder="1" applyAlignment="1">
      <alignment horizontal="center" wrapText="1"/>
    </xf>
    <xf numFmtId="2" fontId="6" fillId="3" borderId="45" xfId="1" applyNumberFormat="1" applyFont="1" applyFill="1" applyBorder="1" applyAlignment="1">
      <alignment horizontal="center" wrapText="1"/>
    </xf>
    <xf numFmtId="2" fontId="6" fillId="3" borderId="24" xfId="1" applyNumberFormat="1" applyFont="1" applyFill="1" applyBorder="1" applyAlignment="1">
      <alignment horizontal="center" vertical="center" wrapText="1"/>
    </xf>
    <xf numFmtId="2" fontId="7" fillId="3" borderId="24" xfId="1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3" borderId="45" xfId="1" applyNumberFormat="1" applyFont="1" applyFill="1" applyBorder="1" applyAlignment="1">
      <alignment horizontal="center" wrapText="1"/>
    </xf>
    <xf numFmtId="2" fontId="7" fillId="3" borderId="24" xfId="1" applyNumberFormat="1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3" borderId="21" xfId="1" applyNumberFormat="1" applyFont="1" applyFill="1" applyBorder="1" applyAlignment="1">
      <alignment horizontal="center" wrapText="1"/>
    </xf>
    <xf numFmtId="2" fontId="6" fillId="3" borderId="23" xfId="1" applyNumberFormat="1" applyFont="1" applyFill="1" applyBorder="1" applyAlignment="1">
      <alignment horizontal="center" wrapText="1"/>
    </xf>
    <xf numFmtId="2" fontId="6" fillId="3" borderId="22" xfId="1" applyNumberFormat="1" applyFont="1" applyFill="1" applyBorder="1" applyAlignment="1">
      <alignment horizontal="center" wrapText="1"/>
    </xf>
    <xf numFmtId="2" fontId="6" fillId="3" borderId="39" xfId="1" applyNumberFormat="1" applyFont="1" applyFill="1" applyBorder="1" applyAlignment="1">
      <alignment horizontal="center" wrapText="1"/>
    </xf>
    <xf numFmtId="2" fontId="6" fillId="0" borderId="21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3" borderId="41" xfId="1" applyNumberFormat="1" applyFont="1" applyFill="1" applyBorder="1" applyAlignment="1">
      <alignment horizontal="center" wrapText="1"/>
    </xf>
    <xf numFmtId="2" fontId="6" fillId="3" borderId="26" xfId="1" applyNumberFormat="1" applyFont="1" applyFill="1" applyBorder="1" applyAlignment="1">
      <alignment horizontal="center" wrapText="1"/>
    </xf>
    <xf numFmtId="2" fontId="6" fillId="3" borderId="42" xfId="1" applyNumberFormat="1" applyFont="1" applyFill="1" applyBorder="1" applyAlignment="1">
      <alignment horizontal="center" wrapText="1"/>
    </xf>
    <xf numFmtId="2" fontId="6" fillId="3" borderId="43" xfId="1" applyNumberFormat="1" applyFont="1" applyFill="1" applyBorder="1" applyAlignment="1">
      <alignment horizontal="center" wrapText="1"/>
    </xf>
    <xf numFmtId="2" fontId="6" fillId="0" borderId="41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3" borderId="34" xfId="1" applyNumberFormat="1" applyFont="1" applyFill="1" applyBorder="1" applyAlignment="1">
      <alignment horizontal="center" wrapText="1"/>
    </xf>
    <xf numFmtId="2" fontId="6" fillId="3" borderId="35" xfId="1" applyNumberFormat="1" applyFont="1" applyFill="1" applyBorder="1" applyAlignment="1">
      <alignment horizontal="center" wrapText="1"/>
    </xf>
    <xf numFmtId="2" fontId="6" fillId="3" borderId="36" xfId="1" applyNumberFormat="1" applyFont="1" applyFill="1" applyBorder="1" applyAlignment="1">
      <alignment horizontal="center" wrapText="1"/>
    </xf>
    <xf numFmtId="2" fontId="6" fillId="3" borderId="37" xfId="1" applyNumberFormat="1" applyFont="1" applyFill="1" applyBorder="1" applyAlignment="1">
      <alignment horizontal="center" wrapText="1"/>
    </xf>
    <xf numFmtId="2" fontId="7" fillId="3" borderId="27" xfId="1" applyNumberFormat="1" applyFont="1" applyFill="1" applyBorder="1" applyAlignment="1">
      <alignment horizontal="center" wrapText="1"/>
    </xf>
    <xf numFmtId="2" fontId="7" fillId="3" borderId="12" xfId="1" applyNumberFormat="1" applyFont="1" applyFill="1" applyBorder="1" applyAlignment="1">
      <alignment horizontal="center" wrapText="1"/>
    </xf>
    <xf numFmtId="2" fontId="7" fillId="3" borderId="17" xfId="1" applyNumberFormat="1" applyFont="1" applyFill="1" applyBorder="1" applyAlignment="1">
      <alignment horizontal="center" wrapText="1"/>
    </xf>
    <xf numFmtId="2" fontId="7" fillId="3" borderId="11" xfId="1" applyNumberFormat="1" applyFont="1" applyFill="1" applyBorder="1" applyAlignment="1">
      <alignment horizontal="center" wrapText="1"/>
    </xf>
    <xf numFmtId="2" fontId="7" fillId="0" borderId="2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6" fillId="0" borderId="46" xfId="0" applyNumberFormat="1" applyFont="1" applyFill="1" applyBorder="1" applyAlignment="1">
      <alignment horizontal="center" wrapText="1"/>
    </xf>
    <xf numFmtId="2" fontId="6" fillId="0" borderId="47" xfId="0" applyNumberFormat="1" applyFont="1" applyFill="1" applyBorder="1" applyAlignment="1">
      <alignment horizontal="center" wrapText="1"/>
    </xf>
    <xf numFmtId="2" fontId="6" fillId="0" borderId="99" xfId="0" applyNumberFormat="1" applyFont="1" applyFill="1" applyBorder="1" applyAlignment="1">
      <alignment horizontal="center" wrapText="1"/>
    </xf>
    <xf numFmtId="2" fontId="6" fillId="0" borderId="48" xfId="0" applyNumberFormat="1" applyFont="1" applyFill="1" applyBorder="1" applyAlignment="1">
      <alignment horizontal="center" wrapText="1"/>
    </xf>
    <xf numFmtId="2" fontId="6" fillId="0" borderId="49" xfId="0" applyNumberFormat="1" applyFont="1" applyFill="1" applyBorder="1" applyAlignment="1">
      <alignment horizontal="center" wrapText="1"/>
    </xf>
    <xf numFmtId="2" fontId="6" fillId="0" borderId="50" xfId="0" applyNumberFormat="1" applyFont="1" applyFill="1" applyBorder="1" applyAlignment="1">
      <alignment horizontal="center" wrapText="1"/>
    </xf>
    <xf numFmtId="2" fontId="6" fillId="0" borderId="51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2" fontId="6" fillId="0" borderId="52" xfId="0" applyNumberFormat="1" applyFont="1" applyFill="1" applyBorder="1" applyAlignment="1">
      <alignment horizontal="center" wrapText="1"/>
    </xf>
    <xf numFmtId="2" fontId="6" fillId="0" borderId="53" xfId="0" applyNumberFormat="1" applyFont="1" applyFill="1" applyBorder="1" applyAlignment="1">
      <alignment horizontal="center" wrapText="1"/>
    </xf>
    <xf numFmtId="2" fontId="6" fillId="0" borderId="41" xfId="0" applyNumberFormat="1" applyFont="1" applyFill="1" applyBorder="1" applyAlignment="1">
      <alignment horizontal="center" wrapText="1"/>
    </xf>
    <xf numFmtId="2" fontId="6" fillId="0" borderId="43" xfId="0" applyNumberFormat="1" applyFont="1" applyFill="1" applyBorder="1" applyAlignment="1">
      <alignment horizontal="center" wrapText="1"/>
    </xf>
    <xf numFmtId="2" fontId="6" fillId="0" borderId="26" xfId="0" applyNumberFormat="1" applyFont="1" applyFill="1" applyBorder="1" applyAlignment="1">
      <alignment horizontal="center" wrapText="1"/>
    </xf>
    <xf numFmtId="2" fontId="6" fillId="0" borderId="55" xfId="0" applyNumberFormat="1" applyFont="1" applyFill="1" applyBorder="1" applyAlignment="1">
      <alignment horizontal="center" wrapText="1"/>
    </xf>
    <xf numFmtId="2" fontId="6" fillId="0" borderId="44" xfId="0" applyNumberFormat="1" applyFont="1" applyFill="1" applyBorder="1" applyAlignment="1">
      <alignment horizontal="center" wrapText="1"/>
    </xf>
    <xf numFmtId="2" fontId="6" fillId="3" borderId="19" xfId="1" applyNumberFormat="1" applyFont="1" applyFill="1" applyBorder="1" applyAlignment="1">
      <alignment horizontal="center" wrapText="1"/>
    </xf>
    <xf numFmtId="2" fontId="6" fillId="3" borderId="20" xfId="1" applyNumberFormat="1" applyFont="1" applyFill="1" applyBorder="1" applyAlignment="1">
      <alignment horizontal="center" wrapText="1"/>
    </xf>
    <xf numFmtId="2" fontId="6" fillId="3" borderId="54" xfId="1" applyNumberFormat="1" applyFont="1" applyFill="1" applyBorder="1" applyAlignment="1">
      <alignment horizontal="center" wrapText="1"/>
    </xf>
    <xf numFmtId="2" fontId="6" fillId="3" borderId="40" xfId="1" applyNumberFormat="1" applyFont="1" applyFill="1" applyBorder="1" applyAlignment="1">
      <alignment horizontal="center" wrapText="1"/>
    </xf>
    <xf numFmtId="2" fontId="6" fillId="0" borderId="54" xfId="0" applyNumberFormat="1" applyFont="1" applyBorder="1" applyAlignment="1">
      <alignment horizontal="center"/>
    </xf>
    <xf numFmtId="2" fontId="6" fillId="3" borderId="55" xfId="1" applyNumberFormat="1" applyFont="1" applyFill="1" applyBorder="1" applyAlignment="1">
      <alignment horizontal="center" wrapText="1"/>
    </xf>
    <xf numFmtId="2" fontId="6" fillId="3" borderId="44" xfId="1" applyNumberFormat="1" applyFont="1" applyFill="1" applyBorder="1" applyAlignment="1">
      <alignment horizontal="center" wrapText="1"/>
    </xf>
    <xf numFmtId="2" fontId="6" fillId="0" borderId="55" xfId="0" applyNumberFormat="1" applyFont="1" applyBorder="1" applyAlignment="1">
      <alignment horizontal="center"/>
    </xf>
    <xf numFmtId="2" fontId="7" fillId="3" borderId="10" xfId="1" applyNumberFormat="1" applyFont="1" applyFill="1" applyBorder="1" applyAlignment="1">
      <alignment horizontal="center" wrapText="1"/>
    </xf>
    <xf numFmtId="2" fontId="7" fillId="3" borderId="16" xfId="1" applyNumberFormat="1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6" fillId="3" borderId="72" xfId="1" applyNumberFormat="1" applyFont="1" applyFill="1" applyBorder="1" applyAlignment="1">
      <alignment horizontal="center" wrapText="1"/>
    </xf>
    <xf numFmtId="2" fontId="6" fillId="3" borderId="7" xfId="1" applyNumberFormat="1" applyFont="1" applyFill="1" applyBorder="1" applyAlignment="1">
      <alignment horizontal="center" wrapText="1"/>
    </xf>
    <xf numFmtId="2" fontId="7" fillId="3" borderId="19" xfId="1" applyNumberFormat="1" applyFont="1" applyFill="1" applyBorder="1" applyAlignment="1">
      <alignment horizontal="center" wrapText="1"/>
    </xf>
    <xf numFmtId="2" fontId="7" fillId="3" borderId="72" xfId="1" applyNumberFormat="1" applyFont="1" applyFill="1" applyBorder="1" applyAlignment="1">
      <alignment horizontal="center" wrapText="1"/>
    </xf>
    <xf numFmtId="2" fontId="7" fillId="3" borderId="69" xfId="1" applyNumberFormat="1" applyFont="1" applyFill="1" applyBorder="1" applyAlignment="1">
      <alignment horizontal="center" wrapText="1"/>
    </xf>
    <xf numFmtId="2" fontId="7" fillId="3" borderId="68" xfId="1" applyNumberFormat="1" applyFont="1" applyFill="1" applyBorder="1" applyAlignment="1">
      <alignment horizontal="center" wrapText="1"/>
    </xf>
    <xf numFmtId="2" fontId="7" fillId="3" borderId="20" xfId="1" applyNumberFormat="1" applyFont="1" applyFill="1" applyBorder="1" applyAlignment="1">
      <alignment horizontal="center" wrapText="1"/>
    </xf>
    <xf numFmtId="2" fontId="7" fillId="3" borderId="41" xfId="1" applyNumberFormat="1" applyFont="1" applyFill="1" applyBorder="1" applyAlignment="1">
      <alignment horizontal="center" wrapText="1"/>
    </xf>
    <xf numFmtId="2" fontId="7" fillId="3" borderId="42" xfId="1" applyNumberFormat="1" applyFont="1" applyFill="1" applyBorder="1" applyAlignment="1">
      <alignment horizontal="center" wrapText="1"/>
    </xf>
    <xf numFmtId="2" fontId="7" fillId="3" borderId="44" xfId="1" applyNumberFormat="1" applyFont="1" applyFill="1" applyBorder="1" applyAlignment="1">
      <alignment horizontal="center" wrapText="1"/>
    </xf>
    <xf numFmtId="2" fontId="7" fillId="3" borderId="7" xfId="1" applyNumberFormat="1" applyFont="1" applyFill="1" applyBorder="1" applyAlignment="1">
      <alignment horizontal="center" wrapText="1"/>
    </xf>
    <xf numFmtId="2" fontId="7" fillId="3" borderId="26" xfId="1" applyNumberFormat="1" applyFont="1" applyFill="1" applyBorder="1" applyAlignment="1">
      <alignment horizontal="center" wrapText="1"/>
    </xf>
    <xf numFmtId="2" fontId="1" fillId="0" borderId="2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6" fillId="0" borderId="77" xfId="1" applyNumberFormat="1" applyFont="1" applyFill="1" applyBorder="1" applyAlignment="1">
      <alignment horizontal="center" vertical="center" wrapText="1"/>
    </xf>
    <xf numFmtId="2" fontId="6" fillId="0" borderId="18" xfId="1" applyNumberFormat="1" applyFont="1" applyFill="1" applyBorder="1" applyAlignment="1">
      <alignment horizontal="center" vertical="center" wrapText="1"/>
    </xf>
    <xf numFmtId="2" fontId="7" fillId="0" borderId="45" xfId="1" applyNumberFormat="1" applyFont="1" applyFill="1" applyBorder="1" applyAlignment="1">
      <alignment horizontal="center" vertical="center" wrapText="1"/>
    </xf>
    <xf numFmtId="2" fontId="7" fillId="0" borderId="24" xfId="1" applyNumberFormat="1" applyFont="1" applyFill="1" applyBorder="1" applyAlignment="1">
      <alignment horizontal="center" vertical="center" wrapText="1"/>
    </xf>
    <xf numFmtId="2" fontId="7" fillId="0" borderId="34" xfId="1" applyNumberFormat="1" applyFont="1" applyFill="1" applyBorder="1" applyAlignment="1">
      <alignment horizontal="center" vertical="center" wrapText="1"/>
    </xf>
    <xf numFmtId="2" fontId="7" fillId="0" borderId="78" xfId="1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wrapText="1"/>
    </xf>
    <xf numFmtId="2" fontId="7" fillId="0" borderId="45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wrapText="1"/>
    </xf>
    <xf numFmtId="2" fontId="6" fillId="3" borderId="22" xfId="0" applyNumberFormat="1" applyFont="1" applyFill="1" applyBorder="1" applyAlignment="1">
      <alignment horizontal="center" wrapText="1"/>
    </xf>
    <xf numFmtId="2" fontId="6" fillId="3" borderId="21" xfId="0" applyNumberFormat="1" applyFont="1" applyFill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2" borderId="22" xfId="0" applyNumberFormat="1" applyFont="1" applyFill="1" applyBorder="1" applyAlignment="1">
      <alignment horizontal="center" wrapText="1"/>
    </xf>
    <xf numFmtId="2" fontId="6" fillId="2" borderId="23" xfId="0" applyNumberFormat="1" applyFont="1" applyFill="1" applyBorder="1" applyAlignment="1">
      <alignment horizontal="center" wrapText="1"/>
    </xf>
    <xf numFmtId="2" fontId="6" fillId="2" borderId="21" xfId="0" applyNumberFormat="1" applyFont="1" applyFill="1" applyBorder="1" applyAlignment="1">
      <alignment horizontal="center" wrapText="1"/>
    </xf>
    <xf numFmtId="2" fontId="6" fillId="2" borderId="40" xfId="0" applyNumberFormat="1" applyFont="1" applyFill="1" applyBorder="1" applyAlignment="1">
      <alignment horizontal="center" wrapText="1"/>
    </xf>
    <xf numFmtId="2" fontId="6" fillId="2" borderId="41" xfId="0" applyNumberFormat="1" applyFont="1" applyFill="1" applyBorder="1" applyAlignment="1">
      <alignment horizontal="center" wrapText="1"/>
    </xf>
    <xf numFmtId="2" fontId="6" fillId="2" borderId="44" xfId="0" applyNumberFormat="1" applyFont="1" applyFill="1" applyBorder="1" applyAlignment="1">
      <alignment horizontal="center" wrapText="1"/>
    </xf>
    <xf numFmtId="2" fontId="6" fillId="2" borderId="42" xfId="0" applyNumberFormat="1" applyFont="1" applyFill="1" applyBorder="1" applyAlignment="1">
      <alignment horizontal="center" wrapText="1"/>
    </xf>
    <xf numFmtId="2" fontId="6" fillId="0" borderId="25" xfId="0" applyNumberFormat="1" applyFont="1" applyBorder="1" applyAlignment="1">
      <alignment horizontal="center" wrapText="1"/>
    </xf>
    <xf numFmtId="2" fontId="6" fillId="0" borderId="75" xfId="0" applyNumberFormat="1" applyFont="1" applyFill="1" applyBorder="1" applyAlignment="1">
      <alignment horizontal="center" wrapText="1"/>
    </xf>
    <xf numFmtId="2" fontId="6" fillId="0" borderId="42" xfId="0" applyNumberFormat="1" applyFont="1" applyBorder="1" applyAlignment="1">
      <alignment horizontal="center" wrapText="1"/>
    </xf>
    <xf numFmtId="2" fontId="7" fillId="0" borderId="34" xfId="0" applyNumberFormat="1" applyFont="1" applyBorder="1" applyAlignment="1">
      <alignment horizontal="center" wrapText="1"/>
    </xf>
    <xf numFmtId="2" fontId="19" fillId="0" borderId="74" xfId="0" applyNumberFormat="1" applyFont="1" applyFill="1" applyBorder="1" applyAlignment="1">
      <alignment horizontal="center" wrapText="1"/>
    </xf>
    <xf numFmtId="2" fontId="7" fillId="0" borderId="36" xfId="0" applyNumberFormat="1" applyFont="1" applyBorder="1" applyAlignment="1">
      <alignment horizontal="center" wrapText="1"/>
    </xf>
    <xf numFmtId="2" fontId="19" fillId="0" borderId="70" xfId="0" applyNumberFormat="1" applyFont="1" applyFill="1" applyBorder="1" applyAlignment="1">
      <alignment horizontal="center" wrapText="1"/>
    </xf>
    <xf numFmtId="2" fontId="7" fillId="0" borderId="50" xfId="0" applyNumberFormat="1" applyFont="1" applyFill="1" applyBorder="1" applyAlignment="1">
      <alignment horizontal="center" wrapText="1"/>
    </xf>
    <xf numFmtId="2" fontId="7" fillId="0" borderId="70" xfId="0" applyNumberFormat="1" applyFont="1" applyFill="1" applyBorder="1" applyAlignment="1">
      <alignment horizontal="center" wrapText="1"/>
    </xf>
    <xf numFmtId="2" fontId="7" fillId="0" borderId="71" xfId="0" applyNumberFormat="1" applyFont="1" applyFill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40" xfId="0" applyNumberFormat="1" applyFont="1" applyBorder="1" applyAlignment="1">
      <alignment horizontal="center" wrapText="1"/>
    </xf>
    <xf numFmtId="2" fontId="7" fillId="2" borderId="22" xfId="0" applyNumberFormat="1" applyFont="1" applyFill="1" applyBorder="1" applyAlignment="1">
      <alignment horizontal="center" wrapText="1"/>
    </xf>
    <xf numFmtId="2" fontId="7" fillId="2" borderId="23" xfId="0" applyNumberFormat="1" applyFont="1" applyFill="1" applyBorder="1" applyAlignment="1">
      <alignment horizontal="center" wrapText="1"/>
    </xf>
    <xf numFmtId="2" fontId="7" fillId="2" borderId="42" xfId="0" applyNumberFormat="1" applyFont="1" applyFill="1" applyBorder="1" applyAlignment="1">
      <alignment horizontal="center" wrapText="1"/>
    </xf>
    <xf numFmtId="2" fontId="7" fillId="2" borderId="44" xfId="0" applyNumberFormat="1" applyFont="1" applyFill="1" applyBorder="1" applyAlignment="1">
      <alignment horizontal="center" wrapText="1"/>
    </xf>
    <xf numFmtId="2" fontId="7" fillId="2" borderId="41" xfId="0" applyNumberFormat="1" applyFont="1" applyFill="1" applyBorder="1" applyAlignment="1">
      <alignment horizontal="center" wrapText="1"/>
    </xf>
    <xf numFmtId="2" fontId="7" fillId="0" borderId="27" xfId="0" applyNumberFormat="1" applyFont="1" applyBorder="1" applyAlignment="1">
      <alignment horizontal="center" wrapText="1"/>
    </xf>
    <xf numFmtId="2" fontId="6" fillId="2" borderId="23" xfId="0" applyNumberFormat="1" applyFont="1" applyFill="1" applyBorder="1" applyAlignment="1">
      <alignment horizontal="center" vertical="top" wrapText="1"/>
    </xf>
    <xf numFmtId="2" fontId="6" fillId="3" borderId="18" xfId="1" applyNumberFormat="1" applyFont="1" applyFill="1" applyBorder="1" applyAlignment="1">
      <alignment horizontal="center" vertical="center" wrapText="1"/>
    </xf>
    <xf numFmtId="0" fontId="10" fillId="0" borderId="66" xfId="0" quotePrefix="1" applyFont="1" applyFill="1" applyBorder="1" applyAlignment="1">
      <alignment horizontal="center" vertical="center" wrapText="1"/>
    </xf>
    <xf numFmtId="0" fontId="10" fillId="0" borderId="61" xfId="0" quotePrefix="1" applyFont="1" applyFill="1" applyBorder="1" applyAlignment="1">
      <alignment horizontal="center" vertical="center" wrapText="1"/>
    </xf>
    <xf numFmtId="2" fontId="7" fillId="2" borderId="23" xfId="0" applyNumberFormat="1" applyFont="1" applyFill="1" applyBorder="1" applyAlignment="1">
      <alignment horizontal="center" vertical="top" wrapText="1"/>
    </xf>
    <xf numFmtId="2" fontId="7" fillId="2" borderId="24" xfId="0" applyNumberFormat="1" applyFont="1" applyFill="1" applyBorder="1" applyAlignment="1">
      <alignment horizontal="center" vertical="top" wrapText="1"/>
    </xf>
    <xf numFmtId="2" fontId="7" fillId="2" borderId="43" xfId="0" applyNumberFormat="1" applyFont="1" applyFill="1" applyBorder="1" applyAlignment="1">
      <alignment horizontal="center" vertical="top" wrapText="1"/>
    </xf>
    <xf numFmtId="2" fontId="6" fillId="3" borderId="64" xfId="1" applyNumberFormat="1" applyFont="1" applyFill="1" applyBorder="1" applyAlignment="1">
      <alignment horizontal="center" wrapText="1"/>
    </xf>
    <xf numFmtId="2" fontId="24" fillId="4" borderId="86" xfId="0" applyNumberFormat="1" applyFont="1" applyFill="1" applyBorder="1" applyAlignment="1">
      <alignment horizontal="center" vertical="center" wrapText="1"/>
    </xf>
    <xf numFmtId="2" fontId="24" fillId="4" borderId="91" xfId="0" applyNumberFormat="1" applyFont="1" applyFill="1" applyBorder="1" applyAlignment="1">
      <alignment horizontal="center" vertical="center" wrapText="1"/>
    </xf>
    <xf numFmtId="2" fontId="22" fillId="4" borderId="86" xfId="0" applyNumberFormat="1" applyFont="1" applyFill="1" applyBorder="1" applyAlignment="1">
      <alignment horizontal="center" vertical="center" wrapText="1"/>
    </xf>
    <xf numFmtId="2" fontId="21" fillId="0" borderId="94" xfId="0" applyNumberFormat="1" applyFont="1" applyBorder="1" applyAlignment="1">
      <alignment horizontal="center" vertical="center"/>
    </xf>
    <xf numFmtId="2" fontId="6" fillId="3" borderId="25" xfId="1" applyNumberFormat="1" applyFont="1" applyFill="1" applyBorder="1" applyAlignment="1">
      <alignment horizontal="center" wrapText="1"/>
    </xf>
    <xf numFmtId="2" fontId="1" fillId="0" borderId="27" xfId="0" applyNumberFormat="1" applyFont="1" applyBorder="1" applyAlignment="1">
      <alignment horizontal="center"/>
    </xf>
    <xf numFmtId="2" fontId="7" fillId="0" borderId="4" xfId="1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6" fillId="3" borderId="33" xfId="1" applyNumberFormat="1" applyFont="1" applyFill="1" applyBorder="1" applyAlignment="1">
      <alignment horizontal="center" wrapText="1"/>
    </xf>
    <xf numFmtId="2" fontId="24" fillId="0" borderId="22" xfId="0" applyNumberFormat="1" applyFont="1" applyBorder="1" applyAlignment="1">
      <alignment horizontal="center" vertical="center" wrapText="1"/>
    </xf>
    <xf numFmtId="2" fontId="24" fillId="0" borderId="80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 wrapText="1"/>
    </xf>
    <xf numFmtId="2" fontId="22" fillId="0" borderId="36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0" xfId="0" applyFont="1"/>
    <xf numFmtId="0" fontId="40" fillId="6" borderId="0" xfId="0" applyFont="1" applyFill="1"/>
    <xf numFmtId="0" fontId="1" fillId="0" borderId="4" xfId="0" applyFont="1" applyFill="1" applyBorder="1" applyAlignment="1">
      <alignment horizontal="center"/>
    </xf>
    <xf numFmtId="0" fontId="6" fillId="0" borderId="45" xfId="1" applyFont="1" applyFill="1" applyBorder="1" applyAlignment="1">
      <alignment wrapText="1"/>
    </xf>
    <xf numFmtId="49" fontId="6" fillId="0" borderId="45" xfId="1" applyNumberFormat="1" applyFont="1" applyFill="1" applyBorder="1" applyAlignment="1">
      <alignment horizontal="center" wrapText="1"/>
    </xf>
    <xf numFmtId="0" fontId="6" fillId="0" borderId="18" xfId="1" applyFont="1" applyFill="1" applyBorder="1" applyAlignment="1">
      <alignment wrapText="1"/>
    </xf>
    <xf numFmtId="49" fontId="6" fillId="0" borderId="18" xfId="1" applyNumberFormat="1" applyFont="1" applyFill="1" applyBorder="1" applyAlignment="1">
      <alignment horizontal="center" wrapText="1"/>
    </xf>
    <xf numFmtId="2" fontId="6" fillId="0" borderId="18" xfId="1" applyNumberFormat="1" applyFont="1" applyFill="1" applyBorder="1" applyAlignment="1">
      <alignment horizontal="center" wrapText="1"/>
    </xf>
    <xf numFmtId="2" fontId="6" fillId="0" borderId="24" xfId="1" applyNumberFormat="1" applyFont="1" applyFill="1" applyBorder="1" applyAlignment="1">
      <alignment horizontal="center" wrapText="1"/>
    </xf>
    <xf numFmtId="0" fontId="6" fillId="0" borderId="33" xfId="1" applyFont="1" applyFill="1" applyBorder="1" applyAlignment="1">
      <alignment wrapText="1"/>
    </xf>
    <xf numFmtId="0" fontId="7" fillId="0" borderId="33" xfId="1" applyFont="1" applyFill="1" applyBorder="1" applyAlignment="1">
      <alignment wrapText="1"/>
    </xf>
    <xf numFmtId="49" fontId="6" fillId="0" borderId="76" xfId="1" applyNumberFormat="1" applyFont="1" applyFill="1" applyBorder="1" applyAlignment="1">
      <alignment horizontal="center" wrapText="1"/>
    </xf>
    <xf numFmtId="0" fontId="6" fillId="0" borderId="18" xfId="1" applyFont="1" applyFill="1" applyBorder="1" applyAlignment="1">
      <alignment horizontal="left" wrapText="1" indent="1"/>
    </xf>
    <xf numFmtId="0" fontId="6" fillId="0" borderId="64" xfId="1" applyFont="1" applyFill="1" applyBorder="1" applyAlignment="1">
      <alignment wrapText="1"/>
    </xf>
    <xf numFmtId="0" fontId="6" fillId="0" borderId="64" xfId="1" applyFont="1" applyFill="1" applyBorder="1" applyAlignment="1">
      <alignment horizontal="left" wrapText="1" indent="1"/>
    </xf>
    <xf numFmtId="49" fontId="6" fillId="0" borderId="64" xfId="1" applyNumberFormat="1" applyFont="1" applyFill="1" applyBorder="1" applyAlignment="1">
      <alignment horizontal="center" wrapText="1"/>
    </xf>
    <xf numFmtId="0" fontId="6" fillId="0" borderId="4" xfId="1" applyFont="1" applyFill="1" applyBorder="1" applyAlignment="1">
      <alignment wrapText="1"/>
    </xf>
    <xf numFmtId="0" fontId="7" fillId="0" borderId="4" xfId="1" applyFont="1" applyFill="1" applyBorder="1" applyAlignment="1">
      <alignment horizontal="left" wrapText="1" indent="1"/>
    </xf>
    <xf numFmtId="49" fontId="6" fillId="0" borderId="4" xfId="1" applyNumberFormat="1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justify" vertical="center" wrapText="1"/>
    </xf>
    <xf numFmtId="2" fontId="6" fillId="0" borderId="45" xfId="0" applyNumberFormat="1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justify" vertical="center" wrapText="1"/>
    </xf>
    <xf numFmtId="0" fontId="7" fillId="0" borderId="39" xfId="0" applyFont="1" applyFill="1" applyBorder="1" applyAlignment="1">
      <alignment horizontal="justify" vertical="top" wrapText="1"/>
    </xf>
    <xf numFmtId="2" fontId="6" fillId="0" borderId="6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vertical="center" wrapText="1"/>
    </xf>
    <xf numFmtId="2" fontId="7" fillId="0" borderId="64" xfId="0" applyNumberFormat="1" applyFont="1" applyFill="1" applyBorder="1" applyAlignment="1">
      <alignment horizontal="center" wrapText="1"/>
    </xf>
    <xf numFmtId="0" fontId="7" fillId="0" borderId="33" xfId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7" fillId="0" borderId="45" xfId="1" applyNumberFormat="1" applyFont="1" applyFill="1" applyBorder="1" applyAlignment="1">
      <alignment horizontal="center" wrapText="1"/>
    </xf>
    <xf numFmtId="2" fontId="7" fillId="0" borderId="24" xfId="1" applyNumberFormat="1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left" vertical="center" wrapText="1" indent="1"/>
    </xf>
    <xf numFmtId="2" fontId="6" fillId="0" borderId="24" xfId="1" applyNumberFormat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center" wrapText="1"/>
    </xf>
    <xf numFmtId="0" fontId="23" fillId="0" borderId="93" xfId="0" applyFont="1" applyFill="1" applyBorder="1" applyAlignment="1">
      <alignment horizontal="center" vertical="center" wrapText="1"/>
    </xf>
    <xf numFmtId="0" fontId="24" fillId="0" borderId="104" xfId="0" applyFont="1" applyFill="1" applyBorder="1" applyAlignment="1">
      <alignment vertical="center" wrapText="1"/>
    </xf>
    <xf numFmtId="0" fontId="22" fillId="0" borderId="104" xfId="0" applyFont="1" applyFill="1" applyBorder="1" applyAlignment="1">
      <alignment vertical="center" wrapText="1"/>
    </xf>
    <xf numFmtId="2" fontId="22" fillId="0" borderId="107" xfId="0" applyNumberFormat="1" applyFont="1" applyFill="1" applyBorder="1" applyAlignment="1">
      <alignment horizontal="center" vertical="center" wrapText="1"/>
    </xf>
    <xf numFmtId="2" fontId="22" fillId="0" borderId="108" xfId="0" applyNumberFormat="1" applyFont="1" applyFill="1" applyBorder="1" applyAlignment="1">
      <alignment horizontal="center" vertical="center" wrapText="1"/>
    </xf>
    <xf numFmtId="2" fontId="25" fillId="0" borderId="109" xfId="0" applyNumberFormat="1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vertical="center" wrapText="1"/>
    </xf>
    <xf numFmtId="0" fontId="24" fillId="0" borderId="105" xfId="0" applyFont="1" applyFill="1" applyBorder="1" applyAlignment="1">
      <alignment horizontal="left" vertical="center" wrapText="1" indent="1"/>
    </xf>
    <xf numFmtId="2" fontId="24" fillId="0" borderId="102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25" fillId="0" borderId="103" xfId="0" applyNumberFormat="1" applyFont="1" applyFill="1" applyBorder="1" applyAlignment="1">
      <alignment horizontal="center" vertical="center" wrapText="1"/>
    </xf>
    <xf numFmtId="0" fontId="22" fillId="0" borderId="105" xfId="0" applyFont="1" applyFill="1" applyBorder="1" applyAlignment="1">
      <alignment vertical="center" wrapText="1"/>
    </xf>
    <xf numFmtId="2" fontId="22" fillId="0" borderId="102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0" fontId="24" fillId="0" borderId="106" xfId="0" applyFont="1" applyFill="1" applyBorder="1" applyAlignment="1">
      <alignment vertical="center" wrapText="1"/>
    </xf>
    <xf numFmtId="0" fontId="24" fillId="0" borderId="106" xfId="0" applyFont="1" applyFill="1" applyBorder="1" applyAlignment="1">
      <alignment horizontal="left" vertical="center" wrapText="1" indent="1"/>
    </xf>
    <xf numFmtId="2" fontId="24" fillId="0" borderId="113" xfId="0" applyNumberFormat="1" applyFont="1" applyFill="1" applyBorder="1" applyAlignment="1">
      <alignment horizontal="center" vertical="center" wrapText="1"/>
    </xf>
    <xf numFmtId="2" fontId="24" fillId="0" borderId="96" xfId="0" applyNumberFormat="1" applyFont="1" applyFill="1" applyBorder="1" applyAlignment="1">
      <alignment horizontal="center" vertical="center" wrapText="1"/>
    </xf>
    <xf numFmtId="2" fontId="24" fillId="0" borderId="82" xfId="0" applyNumberFormat="1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 wrapText="1"/>
    </xf>
    <xf numFmtId="0" fontId="22" fillId="0" borderId="66" xfId="0" applyFont="1" applyFill="1" applyBorder="1" applyAlignment="1">
      <alignment vertical="center" wrapText="1"/>
    </xf>
    <xf numFmtId="2" fontId="21" fillId="0" borderId="114" xfId="0" applyNumberFormat="1" applyFont="1" applyFill="1" applyBorder="1" applyAlignment="1">
      <alignment horizontal="center" vertical="center"/>
    </xf>
    <xf numFmtId="2" fontId="21" fillId="0" borderId="93" xfId="0" applyNumberFormat="1" applyFont="1" applyFill="1" applyBorder="1" applyAlignment="1">
      <alignment horizontal="center" vertical="center"/>
    </xf>
    <xf numFmtId="2" fontId="21" fillId="0" borderId="127" xfId="0" applyNumberFormat="1" applyFont="1" applyFill="1" applyBorder="1" applyAlignment="1">
      <alignment horizontal="center" vertical="center"/>
    </xf>
    <xf numFmtId="2" fontId="21" fillId="0" borderId="4" xfId="0" applyNumberFormat="1" applyFont="1" applyFill="1" applyBorder="1" applyAlignment="1">
      <alignment horizontal="center" vertical="center"/>
    </xf>
    <xf numFmtId="2" fontId="24" fillId="0" borderId="34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justify" vertical="center"/>
    </xf>
    <xf numFmtId="49" fontId="24" fillId="0" borderId="64" xfId="0" applyNumberFormat="1" applyFont="1" applyFill="1" applyBorder="1" applyAlignment="1">
      <alignment horizontal="justify" vertical="center"/>
    </xf>
    <xf numFmtId="2" fontId="24" fillId="0" borderId="78" xfId="0" applyNumberFormat="1" applyFont="1" applyFill="1" applyBorder="1" applyAlignment="1">
      <alignment horizontal="center" vertical="center" wrapText="1"/>
    </xf>
    <xf numFmtId="2" fontId="24" fillId="0" borderId="19" xfId="0" applyNumberFormat="1" applyFont="1" applyFill="1" applyBorder="1" applyAlignment="1">
      <alignment horizontal="center" vertical="center" wrapText="1"/>
    </xf>
    <xf numFmtId="2" fontId="24" fillId="0" borderId="68" xfId="0" applyNumberFormat="1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91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2" fontId="24" fillId="0" borderId="6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center" wrapText="1"/>
    </xf>
    <xf numFmtId="0" fontId="7" fillId="0" borderId="30" xfId="1" applyFont="1" applyFill="1" applyBorder="1" applyAlignment="1">
      <alignment horizontal="left" vertical="center" wrapText="1"/>
    </xf>
    <xf numFmtId="2" fontId="7" fillId="0" borderId="33" xfId="1" applyNumberFormat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2" fontId="6" fillId="0" borderId="73" xfId="0" applyNumberFormat="1" applyFont="1" applyFill="1" applyBorder="1" applyAlignment="1">
      <alignment horizontal="center" wrapText="1"/>
    </xf>
    <xf numFmtId="2" fontId="6" fillId="0" borderId="42" xfId="0" applyNumberFormat="1" applyFont="1" applyFill="1" applyBorder="1" applyAlignment="1">
      <alignment horizontal="center" wrapText="1"/>
    </xf>
    <xf numFmtId="0" fontId="6" fillId="0" borderId="64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2" fontId="7" fillId="0" borderId="25" xfId="1" applyNumberFormat="1" applyFont="1" applyFill="1" applyBorder="1" applyAlignment="1">
      <alignment horizontal="center" vertical="center" wrapText="1"/>
    </xf>
    <xf numFmtId="2" fontId="7" fillId="0" borderId="80" xfId="1" applyNumberFormat="1" applyFont="1" applyFill="1" applyBorder="1" applyAlignment="1">
      <alignment horizontal="center" vertical="center" wrapText="1"/>
    </xf>
    <xf numFmtId="2" fontId="7" fillId="0" borderId="64" xfId="1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 wrapText="1"/>
    </xf>
    <xf numFmtId="0" fontId="7" fillId="0" borderId="32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4" fillId="0" borderId="119" xfId="0" applyFont="1" applyFill="1" applyBorder="1" applyAlignment="1">
      <alignment horizontal="justify" vertical="center" wrapText="1"/>
    </xf>
    <xf numFmtId="0" fontId="24" fillId="0" borderId="120" xfId="0" applyFont="1" applyFill="1" applyBorder="1" applyAlignment="1">
      <alignment horizontal="justify" vertical="center" wrapText="1"/>
    </xf>
    <xf numFmtId="0" fontId="24" fillId="0" borderId="121" xfId="0" applyFont="1" applyFill="1" applyBorder="1" applyAlignment="1">
      <alignment horizontal="justify" vertical="center" wrapText="1"/>
    </xf>
    <xf numFmtId="0" fontId="24" fillId="0" borderId="45" xfId="0" applyFont="1" applyFill="1" applyBorder="1" applyAlignment="1">
      <alignment horizontal="justify" vertical="center" wrapText="1"/>
    </xf>
    <xf numFmtId="49" fontId="24" fillId="0" borderId="20" xfId="0" applyNumberFormat="1" applyFont="1" applyFill="1" applyBorder="1" applyAlignment="1">
      <alignment horizontal="justify" vertical="center" wrapText="1"/>
    </xf>
    <xf numFmtId="0" fontId="24" fillId="0" borderId="18" xfId="0" applyFont="1" applyFill="1" applyBorder="1" applyAlignment="1">
      <alignment horizontal="justify" vertical="center" wrapText="1"/>
    </xf>
    <xf numFmtId="49" fontId="24" fillId="0" borderId="23" xfId="0" applyNumberFormat="1" applyFont="1" applyFill="1" applyBorder="1" applyAlignment="1">
      <alignment horizontal="justify" vertical="center" wrapText="1"/>
    </xf>
    <xf numFmtId="0" fontId="24" fillId="0" borderId="24" xfId="0" applyFont="1" applyFill="1" applyBorder="1" applyAlignment="1">
      <alignment horizontal="justify" vertical="center" wrapText="1"/>
    </xf>
    <xf numFmtId="49" fontId="24" fillId="0" borderId="26" xfId="0" applyNumberFormat="1" applyFont="1" applyFill="1" applyBorder="1" applyAlignment="1">
      <alignment horizontal="justify" vertical="center" wrapText="1"/>
    </xf>
    <xf numFmtId="2" fontId="22" fillId="0" borderId="27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2" fontId="24" fillId="0" borderId="38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justify" vertical="center"/>
    </xf>
    <xf numFmtId="0" fontId="22" fillId="0" borderId="11" xfId="0" applyFont="1" applyFill="1" applyBorder="1" applyAlignment="1">
      <alignment horizontal="justify" vertical="center"/>
    </xf>
    <xf numFmtId="2" fontId="22" fillId="0" borderId="4" xfId="0" applyNumberFormat="1" applyFont="1" applyFill="1" applyBorder="1" applyAlignment="1">
      <alignment horizontal="justify" vertical="center"/>
    </xf>
    <xf numFmtId="0" fontId="24" fillId="0" borderId="45" xfId="0" applyFont="1" applyFill="1" applyBorder="1" applyAlignment="1">
      <alignment horizontal="justify" vertical="center"/>
    </xf>
    <xf numFmtId="0" fontId="24" fillId="0" borderId="62" xfId="0" applyFont="1" applyFill="1" applyBorder="1" applyAlignment="1">
      <alignment horizontal="left" vertical="center" indent="1"/>
    </xf>
    <xf numFmtId="2" fontId="24" fillId="0" borderId="45" xfId="0" applyNumberFormat="1" applyFont="1" applyFill="1" applyBorder="1" applyAlignment="1">
      <alignment horizontal="justify" vertical="center"/>
    </xf>
    <xf numFmtId="0" fontId="24" fillId="0" borderId="18" xfId="0" applyFont="1" applyFill="1" applyBorder="1" applyAlignment="1">
      <alignment horizontal="justify" vertical="center"/>
    </xf>
    <xf numFmtId="0" fontId="24" fillId="0" borderId="39" xfId="0" applyFont="1" applyFill="1" applyBorder="1" applyAlignment="1">
      <alignment horizontal="left" vertical="center" indent="1"/>
    </xf>
    <xf numFmtId="2" fontId="24" fillId="0" borderId="18" xfId="0" applyNumberFormat="1" applyFont="1" applyFill="1" applyBorder="1" applyAlignment="1">
      <alignment horizontal="justify" vertical="center"/>
    </xf>
    <xf numFmtId="0" fontId="24" fillId="0" borderId="64" xfId="0" applyFont="1" applyFill="1" applyBorder="1" applyAlignment="1">
      <alignment horizontal="justify" vertical="center"/>
    </xf>
    <xf numFmtId="0" fontId="24" fillId="0" borderId="123" xfId="0" applyFont="1" applyFill="1" applyBorder="1" applyAlignment="1">
      <alignment horizontal="left" vertical="center" indent="1"/>
    </xf>
    <xf numFmtId="2" fontId="24" fillId="0" borderId="64" xfId="0" applyNumberFormat="1" applyFont="1" applyFill="1" applyBorder="1" applyAlignment="1">
      <alignment horizontal="justify" vertical="center"/>
    </xf>
    <xf numFmtId="0" fontId="24" fillId="0" borderId="85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24" fillId="0" borderId="86" xfId="0" applyFont="1" applyFill="1" applyBorder="1" applyAlignment="1">
      <alignment horizontal="center" vertical="center" textRotation="90" wrapText="1"/>
    </xf>
    <xf numFmtId="0" fontId="24" fillId="0" borderId="102" xfId="0" applyFont="1" applyFill="1" applyBorder="1" applyAlignment="1">
      <alignment horizontal="center" vertical="center" textRotation="90" wrapText="1"/>
    </xf>
    <xf numFmtId="0" fontId="24" fillId="0" borderId="96" xfId="0" applyFont="1" applyFill="1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justify" vertical="center"/>
    </xf>
    <xf numFmtId="49" fontId="24" fillId="0" borderId="33" xfId="0" applyNumberFormat="1" applyFont="1" applyFill="1" applyBorder="1" applyAlignment="1">
      <alignment horizontal="justify" vertical="center"/>
    </xf>
    <xf numFmtId="2" fontId="24" fillId="0" borderId="34" xfId="0" applyNumberFormat="1" applyFont="1" applyFill="1" applyBorder="1" applyAlignment="1">
      <alignment horizontal="center" vertical="center"/>
    </xf>
    <xf numFmtId="2" fontId="24" fillId="0" borderId="78" xfId="0" applyNumberFormat="1" applyFont="1" applyFill="1" applyBorder="1" applyAlignment="1">
      <alignment horizontal="center" vertical="center"/>
    </xf>
    <xf numFmtId="2" fontId="24" fillId="0" borderId="21" xfId="0" applyNumberFormat="1" applyFont="1" applyFill="1" applyBorder="1" applyAlignment="1">
      <alignment horizontal="center" vertical="center"/>
    </xf>
    <xf numFmtId="2" fontId="24" fillId="0" borderId="77" xfId="0" applyNumberFormat="1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center" vertical="center"/>
    </xf>
    <xf numFmtId="2" fontId="24" fillId="0" borderId="38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2" fontId="24" fillId="0" borderId="25" xfId="0" applyNumberFormat="1" applyFont="1" applyFill="1" applyBorder="1" applyAlignment="1">
      <alignment horizontal="center" vertical="center"/>
    </xf>
    <xf numFmtId="2" fontId="24" fillId="0" borderId="100" xfId="0" applyNumberFormat="1" applyFont="1" applyFill="1" applyBorder="1" applyAlignment="1">
      <alignment horizontal="center" vertical="center"/>
    </xf>
    <xf numFmtId="2" fontId="24" fillId="0" borderId="75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justify" vertical="center"/>
    </xf>
    <xf numFmtId="2" fontId="24" fillId="0" borderId="19" xfId="0" applyNumberFormat="1" applyFont="1" applyFill="1" applyBorder="1" applyAlignment="1">
      <alignment horizontal="center" vertical="center"/>
    </xf>
    <xf numFmtId="2" fontId="24" fillId="0" borderId="68" xfId="0" applyNumberFormat="1" applyFont="1" applyFill="1" applyBorder="1" applyAlignment="1">
      <alignment horizontal="center" vertical="center"/>
    </xf>
    <xf numFmtId="2" fontId="24" fillId="0" borderId="69" xfId="0" applyNumberFormat="1" applyFont="1" applyFill="1" applyBorder="1" applyAlignment="1">
      <alignment horizontal="center" vertical="center"/>
    </xf>
    <xf numFmtId="2" fontId="24" fillId="0" borderId="92" xfId="0" applyNumberFormat="1" applyFont="1" applyFill="1" applyBorder="1" applyAlignment="1">
      <alignment horizontal="center" vertical="center"/>
    </xf>
    <xf numFmtId="2" fontId="24" fillId="0" borderId="93" xfId="0" applyNumberFormat="1" applyFont="1" applyFill="1" applyBorder="1" applyAlignment="1">
      <alignment horizontal="center" vertical="center"/>
    </xf>
    <xf numFmtId="2" fontId="24" fillId="0" borderId="94" xfId="0" applyNumberFormat="1" applyFont="1" applyFill="1" applyBorder="1" applyAlignment="1">
      <alignment horizontal="center" vertical="center"/>
    </xf>
    <xf numFmtId="2" fontId="24" fillId="0" borderId="72" xfId="0" applyNumberFormat="1" applyFont="1" applyFill="1" applyBorder="1" applyAlignment="1">
      <alignment horizontal="center" vertical="center"/>
    </xf>
    <xf numFmtId="2" fontId="24" fillId="0" borderId="11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0" fontId="27" fillId="0" borderId="33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justify" vertical="center" wrapText="1"/>
    </xf>
    <xf numFmtId="2" fontId="26" fillId="0" borderId="33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2" fontId="27" fillId="0" borderId="18" xfId="0" applyNumberFormat="1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 wrapText="1" indent="1"/>
    </xf>
    <xf numFmtId="2" fontId="27" fillId="0" borderId="64" xfId="0" applyNumberFormat="1" applyFont="1" applyFill="1" applyBorder="1" applyAlignment="1">
      <alignment horizontal="center" vertical="center"/>
    </xf>
    <xf numFmtId="0" fontId="23" fillId="0" borderId="114" xfId="0" applyFont="1" applyFill="1" applyBorder="1" applyAlignment="1">
      <alignment horizontal="center" vertical="center" wrapText="1"/>
    </xf>
    <xf numFmtId="2" fontId="22" fillId="0" borderId="36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justify" vertical="center"/>
    </xf>
    <xf numFmtId="0" fontId="26" fillId="0" borderId="104" xfId="0" applyFont="1" applyFill="1" applyBorder="1" applyAlignment="1">
      <alignment horizontal="justify" vertical="center" wrapText="1"/>
    </xf>
    <xf numFmtId="2" fontId="26" fillId="0" borderId="79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justify" vertical="center"/>
    </xf>
    <xf numFmtId="0" fontId="27" fillId="0" borderId="45" xfId="0" applyFont="1" applyFill="1" applyBorder="1" applyAlignment="1">
      <alignment horizontal="left" vertical="center" wrapText="1" indent="1"/>
    </xf>
    <xf numFmtId="2" fontId="27" fillId="0" borderId="20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justify" vertical="center"/>
    </xf>
    <xf numFmtId="0" fontId="27" fillId="0" borderId="18" xfId="0" applyFont="1" applyFill="1" applyBorder="1" applyAlignment="1">
      <alignment horizontal="left" vertical="center" wrapText="1" indent="1"/>
    </xf>
    <xf numFmtId="2" fontId="27" fillId="0" borderId="23" xfId="0" applyNumberFormat="1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justify" vertical="center"/>
    </xf>
    <xf numFmtId="0" fontId="27" fillId="0" borderId="24" xfId="0" applyFont="1" applyFill="1" applyBorder="1" applyAlignment="1">
      <alignment horizontal="left" vertical="center" wrapText="1" indent="1"/>
    </xf>
    <xf numFmtId="2" fontId="27" fillId="0" borderId="26" xfId="0" applyNumberFormat="1" applyFont="1" applyFill="1" applyBorder="1" applyAlignment="1">
      <alignment horizontal="center" vertical="center"/>
    </xf>
    <xf numFmtId="0" fontId="27" fillId="0" borderId="106" xfId="0" applyFont="1" applyFill="1" applyBorder="1" applyAlignment="1">
      <alignment horizontal="justify" vertical="center"/>
    </xf>
    <xf numFmtId="0" fontId="27" fillId="0" borderId="106" xfId="0" applyFont="1" applyFill="1" applyBorder="1" applyAlignment="1">
      <alignment horizontal="justify" vertical="center" wrapText="1"/>
    </xf>
    <xf numFmtId="2" fontId="27" fillId="0" borderId="116" xfId="0" applyNumberFormat="1" applyFont="1" applyFill="1" applyBorder="1" applyAlignment="1">
      <alignment horizontal="center" vertical="center"/>
    </xf>
    <xf numFmtId="0" fontId="26" fillId="0" borderId="104" xfId="0" applyFont="1" applyFill="1" applyBorder="1" applyAlignment="1">
      <alignment horizontal="center" vertical="center"/>
    </xf>
    <xf numFmtId="0" fontId="26" fillId="0" borderId="106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left" vertical="center" wrapText="1" indent="2"/>
    </xf>
    <xf numFmtId="0" fontId="27" fillId="0" borderId="64" xfId="0" applyFont="1" applyFill="1" applyBorder="1" applyAlignment="1">
      <alignment horizontal="justify" vertical="center"/>
    </xf>
    <xf numFmtId="0" fontId="27" fillId="0" borderId="123" xfId="0" applyFont="1" applyFill="1" applyBorder="1" applyAlignment="1">
      <alignment horizontal="left" vertical="center" wrapText="1" indent="1"/>
    </xf>
    <xf numFmtId="0" fontId="27" fillId="0" borderId="10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 wrapText="1"/>
    </xf>
    <xf numFmtId="0" fontId="27" fillId="0" borderId="113" xfId="0" applyFont="1" applyFill="1" applyBorder="1" applyAlignment="1">
      <alignment horizontal="center" vertical="center" wrapText="1"/>
    </xf>
    <xf numFmtId="0" fontId="27" fillId="0" borderId="96" xfId="0" applyFont="1" applyFill="1" applyBorder="1" applyAlignment="1">
      <alignment horizontal="center" vertical="center" wrapText="1"/>
    </xf>
    <xf numFmtId="0" fontId="27" fillId="0" borderId="91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justify" vertical="center" wrapText="1"/>
    </xf>
    <xf numFmtId="2" fontId="26" fillId="0" borderId="115" xfId="0" applyNumberFormat="1" applyFont="1" applyFill="1" applyBorder="1" applyAlignment="1">
      <alignment horizontal="center" vertical="center"/>
    </xf>
    <xf numFmtId="49" fontId="27" fillId="0" borderId="20" xfId="0" applyNumberFormat="1" applyFont="1" applyFill="1" applyBorder="1" applyAlignment="1">
      <alignment horizontal="justify" vertical="center" wrapText="1"/>
    </xf>
    <xf numFmtId="2" fontId="27" fillId="0" borderId="72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justify" vertical="center" wrapText="1"/>
    </xf>
    <xf numFmtId="2" fontId="27" fillId="0" borderId="22" xfId="0" applyNumberFormat="1" applyFont="1" applyFill="1" applyBorder="1" applyAlignment="1">
      <alignment horizontal="center" vertical="center"/>
    </xf>
    <xf numFmtId="49" fontId="27" fillId="0" borderId="81" xfId="0" applyNumberFormat="1" applyFont="1" applyFill="1" applyBorder="1" applyAlignment="1">
      <alignment horizontal="justify" vertical="center" wrapText="1"/>
    </xf>
    <xf numFmtId="2" fontId="27" fillId="0" borderId="80" xfId="0" applyNumberFormat="1" applyFont="1" applyFill="1" applyBorder="1" applyAlignment="1">
      <alignment horizontal="center" vertical="center"/>
    </xf>
    <xf numFmtId="0" fontId="26" fillId="0" borderId="79" xfId="0" applyFont="1" applyFill="1" applyBorder="1" applyAlignment="1">
      <alignment horizontal="center" vertical="center" wrapText="1"/>
    </xf>
    <xf numFmtId="0" fontId="27" fillId="0" borderId="116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justify" vertical="center" wrapText="1"/>
    </xf>
    <xf numFmtId="0" fontId="27" fillId="0" borderId="20" xfId="0" applyFont="1" applyFill="1" applyBorder="1" applyAlignment="1">
      <alignment horizontal="justify" vertical="center" wrapText="1"/>
    </xf>
    <xf numFmtId="2" fontId="27" fillId="0" borderId="2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justify" vertical="center"/>
    </xf>
    <xf numFmtId="0" fontId="27" fillId="0" borderId="81" xfId="0" applyFont="1" applyFill="1" applyBorder="1" applyAlignment="1">
      <alignment horizontal="justify" vertical="center"/>
    </xf>
    <xf numFmtId="2" fontId="27" fillId="0" borderId="81" xfId="0" applyNumberFormat="1" applyFont="1" applyFill="1" applyBorder="1" applyAlignment="1">
      <alignment horizontal="center" vertical="center"/>
    </xf>
    <xf numFmtId="0" fontId="26" fillId="0" borderId="89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justify" vertical="center"/>
    </xf>
    <xf numFmtId="0" fontId="26" fillId="0" borderId="68" xfId="0" applyFont="1" applyFill="1" applyBorder="1" applyAlignment="1">
      <alignment horizontal="justify" vertical="center"/>
    </xf>
    <xf numFmtId="2" fontId="26" fillId="0" borderId="69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justify" vertical="center"/>
    </xf>
    <xf numFmtId="0" fontId="27" fillId="0" borderId="77" xfId="0" applyFont="1" applyFill="1" applyBorder="1" applyAlignment="1">
      <alignment horizontal="left" vertical="center" indent="1"/>
    </xf>
    <xf numFmtId="2" fontId="27" fillId="0" borderId="40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justify" vertical="center"/>
    </xf>
    <xf numFmtId="0" fontId="26" fillId="0" borderId="77" xfId="0" applyFont="1" applyFill="1" applyBorder="1" applyAlignment="1">
      <alignment horizontal="justify" vertical="center"/>
    </xf>
    <xf numFmtId="2" fontId="26" fillId="0" borderId="40" xfId="0" applyNumberFormat="1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justify" vertical="center"/>
    </xf>
    <xf numFmtId="0" fontId="27" fillId="0" borderId="100" xfId="0" applyFont="1" applyFill="1" applyBorder="1" applyAlignment="1">
      <alignment horizontal="left" vertical="center" indent="1"/>
    </xf>
    <xf numFmtId="2" fontId="27" fillId="0" borderId="75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2" fontId="0" fillId="0" borderId="0" xfId="0" applyNumberFormat="1" applyBorder="1"/>
    <xf numFmtId="0" fontId="7" fillId="0" borderId="14" xfId="0" applyFont="1" applyFill="1" applyBorder="1" applyAlignment="1">
      <alignment horizontal="left" vertical="center"/>
    </xf>
    <xf numFmtId="0" fontId="7" fillId="0" borderId="20" xfId="1" applyFont="1" applyFill="1" applyBorder="1" applyAlignment="1">
      <alignment wrapText="1"/>
    </xf>
    <xf numFmtId="0" fontId="7" fillId="0" borderId="23" xfId="1" applyFont="1" applyFill="1" applyBorder="1" applyAlignment="1">
      <alignment wrapText="1"/>
    </xf>
    <xf numFmtId="0" fontId="7" fillId="0" borderId="26" xfId="1" applyFont="1" applyFill="1" applyBorder="1" applyAlignment="1">
      <alignment wrapText="1"/>
    </xf>
    <xf numFmtId="0" fontId="6" fillId="0" borderId="60" xfId="0" applyFont="1" applyFill="1" applyBorder="1" applyAlignment="1">
      <alignment horizontal="left" vertical="center"/>
    </xf>
    <xf numFmtId="14" fontId="1" fillId="0" borderId="65" xfId="0" applyNumberFormat="1" applyFont="1" applyFill="1" applyBorder="1" applyAlignment="1">
      <alignment horizontal="right"/>
    </xf>
    <xf numFmtId="14" fontId="1" fillId="0" borderId="4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88" xfId="0" applyFont="1" applyBorder="1" applyAlignment="1">
      <alignment horizontal="left" vertical="center" wrapText="1" indent="3"/>
    </xf>
    <xf numFmtId="0" fontId="27" fillId="0" borderId="89" xfId="0" applyFont="1" applyBorder="1" applyAlignment="1">
      <alignment horizontal="left" vertical="center" wrapText="1" indent="3"/>
    </xf>
    <xf numFmtId="0" fontId="28" fillId="0" borderId="88" xfId="0" applyFont="1" applyBorder="1" applyAlignment="1">
      <alignment horizontal="center" vertical="center" wrapText="1"/>
    </xf>
    <xf numFmtId="0" fontId="28" fillId="0" borderId="95" xfId="0" applyFont="1" applyBorder="1" applyAlignment="1">
      <alignment horizontal="center" vertical="center" wrapText="1"/>
    </xf>
    <xf numFmtId="0" fontId="28" fillId="0" borderId="117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6" xfId="0" applyFont="1" applyBorder="1" applyAlignment="1">
      <alignment horizontal="center" vertical="center" wrapText="1"/>
    </xf>
    <xf numFmtId="0" fontId="28" fillId="0" borderId="118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0" fontId="28" fillId="0" borderId="88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28" fillId="0" borderId="95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0" fontId="27" fillId="0" borderId="90" xfId="0" applyFont="1" applyBorder="1" applyAlignment="1">
      <alignment horizontal="left" vertical="center" wrapText="1" indent="3"/>
    </xf>
    <xf numFmtId="0" fontId="27" fillId="0" borderId="91" xfId="0" applyFont="1" applyBorder="1" applyAlignment="1">
      <alignment horizontal="left" vertical="center" wrapText="1" indent="3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9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75" xfId="0" applyFont="1" applyFill="1" applyBorder="1" applyAlignment="1">
      <alignment horizontal="center" vertical="center"/>
    </xf>
    <xf numFmtId="0" fontId="24" fillId="0" borderId="88" xfId="0" applyFont="1" applyFill="1" applyBorder="1" applyAlignment="1">
      <alignment horizontal="center" vertical="center" wrapText="1"/>
    </xf>
    <xf numFmtId="0" fontId="24" fillId="0" borderId="95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justify" vertical="center"/>
    </xf>
    <xf numFmtId="0" fontId="24" fillId="0" borderId="84" xfId="0" applyFont="1" applyFill="1" applyBorder="1" applyAlignment="1">
      <alignment horizontal="justify" vertical="center"/>
    </xf>
    <xf numFmtId="0" fontId="24" fillId="0" borderId="25" xfId="0" applyFont="1" applyFill="1" applyBorder="1" applyAlignment="1">
      <alignment horizontal="justify" vertical="center"/>
    </xf>
    <xf numFmtId="0" fontId="24" fillId="0" borderId="122" xfId="0" applyFont="1" applyFill="1" applyBorder="1" applyAlignment="1">
      <alignment horizontal="justify" vertical="center"/>
    </xf>
    <xf numFmtId="0" fontId="24" fillId="0" borderId="104" xfId="0" applyFont="1" applyFill="1" applyBorder="1" applyAlignment="1">
      <alignment horizontal="center" vertical="center" wrapText="1"/>
    </xf>
    <xf numFmtId="0" fontId="24" fillId="0" borderId="105" xfId="0" applyFont="1" applyFill="1" applyBorder="1" applyAlignment="1">
      <alignment horizontal="center" vertical="center" wrapText="1"/>
    </xf>
    <xf numFmtId="0" fontId="24" fillId="0" borderId="106" xfId="0" applyFont="1" applyFill="1" applyBorder="1" applyAlignment="1">
      <alignment horizontal="center" vertical="center" wrapText="1"/>
    </xf>
    <xf numFmtId="0" fontId="24" fillId="0" borderId="88" xfId="0" applyFont="1" applyFill="1" applyBorder="1" applyAlignment="1">
      <alignment horizontal="center" vertical="center"/>
    </xf>
    <xf numFmtId="0" fontId="24" fillId="0" borderId="95" xfId="0" applyFont="1" applyFill="1" applyBorder="1" applyAlignment="1">
      <alignment horizontal="center" vertical="center"/>
    </xf>
    <xf numFmtId="0" fontId="24" fillId="0" borderId="8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justify" vertical="center"/>
    </xf>
    <xf numFmtId="0" fontId="27" fillId="0" borderId="3" xfId="0" applyFont="1" applyFill="1" applyBorder="1" applyAlignment="1">
      <alignment horizontal="justify" vertical="center"/>
    </xf>
    <xf numFmtId="0" fontId="27" fillId="0" borderId="5" xfId="0" applyFont="1" applyFill="1" applyBorder="1" applyAlignment="1">
      <alignment horizontal="justify" vertical="center"/>
    </xf>
    <xf numFmtId="0" fontId="27" fillId="0" borderId="6" xfId="0" applyFont="1" applyFill="1" applyBorder="1" applyAlignment="1">
      <alignment horizontal="justify" vertical="center"/>
    </xf>
    <xf numFmtId="0" fontId="27" fillId="0" borderId="88" xfId="0" applyFont="1" applyFill="1" applyBorder="1" applyAlignment="1">
      <alignment horizontal="justify" vertical="center"/>
    </xf>
    <xf numFmtId="0" fontId="27" fillId="0" borderId="117" xfId="0" applyFont="1" applyFill="1" applyBorder="1" applyAlignment="1">
      <alignment horizontal="justify" vertical="center"/>
    </xf>
    <xf numFmtId="0" fontId="27" fillId="0" borderId="90" xfId="0" applyFont="1" applyFill="1" applyBorder="1" applyAlignment="1">
      <alignment horizontal="justify" vertical="center"/>
    </xf>
    <xf numFmtId="0" fontId="27" fillId="0" borderId="118" xfId="0" applyFont="1" applyFill="1" applyBorder="1" applyAlignment="1">
      <alignment horizontal="justify" vertical="center"/>
    </xf>
    <xf numFmtId="0" fontId="26" fillId="0" borderId="88" xfId="0" applyFont="1" applyFill="1" applyBorder="1" applyAlignment="1">
      <alignment horizontal="justify" vertical="center" wrapText="1"/>
    </xf>
    <xf numFmtId="0" fontId="26" fillId="0" borderId="89" xfId="0" applyFont="1" applyFill="1" applyBorder="1" applyAlignment="1">
      <alignment horizontal="justify" vertical="center" wrapText="1"/>
    </xf>
    <xf numFmtId="0" fontId="26" fillId="0" borderId="85" xfId="0" applyFont="1" applyFill="1" applyBorder="1" applyAlignment="1">
      <alignment horizontal="justify" vertical="center" wrapText="1"/>
    </xf>
    <xf numFmtId="0" fontId="26" fillId="0" borderId="86" xfId="0" applyFont="1" applyFill="1" applyBorder="1" applyAlignment="1">
      <alignment horizontal="justify" vertical="center" wrapText="1"/>
    </xf>
    <xf numFmtId="0" fontId="26" fillId="0" borderId="90" xfId="0" applyFont="1" applyFill="1" applyBorder="1" applyAlignment="1">
      <alignment horizontal="justify" vertical="center" wrapText="1"/>
    </xf>
    <xf numFmtId="0" fontId="26" fillId="0" borderId="91" xfId="0" applyFont="1" applyFill="1" applyBorder="1" applyAlignment="1">
      <alignment horizontal="justify" vertical="center" wrapText="1"/>
    </xf>
    <xf numFmtId="0" fontId="26" fillId="0" borderId="115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89" xfId="0" applyFont="1" applyFill="1" applyBorder="1" applyAlignment="1">
      <alignment horizontal="center" vertical="center" wrapText="1"/>
    </xf>
    <xf numFmtId="0" fontId="27" fillId="0" borderId="88" xfId="0" applyFont="1" applyFill="1" applyBorder="1" applyAlignment="1">
      <alignment horizontal="justify" vertical="center" wrapText="1"/>
    </xf>
    <xf numFmtId="0" fontId="27" fillId="0" borderId="89" xfId="0" applyFont="1" applyFill="1" applyBorder="1" applyAlignment="1">
      <alignment horizontal="justify" vertical="center" wrapText="1"/>
    </xf>
    <xf numFmtId="0" fontId="27" fillId="0" borderId="90" xfId="0" applyFont="1" applyFill="1" applyBorder="1" applyAlignment="1">
      <alignment horizontal="justify" vertical="center" wrapText="1"/>
    </xf>
    <xf numFmtId="0" fontId="27" fillId="0" borderId="91" xfId="0" applyFont="1" applyFill="1" applyBorder="1" applyAlignment="1">
      <alignment horizontal="justify" vertical="center" wrapText="1"/>
    </xf>
    <xf numFmtId="0" fontId="27" fillId="0" borderId="95" xfId="0" applyFont="1" applyFill="1" applyBorder="1" applyAlignment="1">
      <alignment horizontal="justify" vertical="center"/>
    </xf>
    <xf numFmtId="0" fontId="27" fillId="0" borderId="96" xfId="0" applyFont="1" applyFill="1" applyBorder="1" applyAlignment="1">
      <alignment horizontal="justify" vertical="center"/>
    </xf>
  </cellXfs>
  <cellStyles count="5">
    <cellStyle name="Normal 2 2 2" xfId="1"/>
    <cellStyle name="Normal 2_~0149226 2" xfId="2"/>
    <cellStyle name="Normal 5 2" xfId="3"/>
    <cellStyle name="Normalny" xfId="0" builtinId="0"/>
    <cellStyle name="Walutowy" xfId="4" builtinId="4"/>
  </cellStyles>
  <dxfs count="28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tabSelected="1" zoomScaleNormal="100" workbookViewId="0">
      <selection activeCell="I27" sqref="I27"/>
    </sheetView>
  </sheetViews>
  <sheetFormatPr defaultRowHeight="15" x14ac:dyDescent="0.25"/>
  <cols>
    <col min="1" max="1" width="17.42578125" customWidth="1"/>
    <col min="2" max="2" width="17.7109375" style="244" customWidth="1"/>
    <col min="3" max="3" width="47" customWidth="1"/>
    <col min="4" max="4" width="7.42578125" bestFit="1" customWidth="1"/>
    <col min="5" max="5" width="51" customWidth="1"/>
    <col min="6" max="6" width="13" customWidth="1"/>
    <col min="7" max="7" width="13.140625" bestFit="1" customWidth="1"/>
    <col min="8" max="8" width="34.140625" bestFit="1" customWidth="1"/>
    <col min="9" max="9" width="23.7109375" style="419" customWidth="1"/>
    <col min="10" max="10" width="37.7109375" style="419" customWidth="1"/>
  </cols>
  <sheetData>
    <row r="1" spans="1:10" ht="23.25" x14ac:dyDescent="0.35">
      <c r="C1" s="421" t="s">
        <v>1210</v>
      </c>
      <c r="D1" s="422"/>
      <c r="E1" s="421"/>
      <c r="F1" s="423"/>
      <c r="G1" s="423"/>
      <c r="H1" s="424" t="str">
        <f>IF(COUNTBLANK(H5:H58)=54,"",IF(AND(COUNTIFS(H5:H58,"Weryfikacja formuły OK")=50,COUNTIFS('ZESTAWIENIE FORMULARZY KK'!G6:G35,"Zweryfikowany poprawnie")=30),"Skoroszyt jest zwalidowany poprawnie","Skoroszyt zawiera błędy"))</f>
        <v>Skoroszyt zawiera błędy</v>
      </c>
    </row>
    <row r="3" spans="1:10" x14ac:dyDescent="0.25">
      <c r="C3" s="671" t="s">
        <v>1013</v>
      </c>
      <c r="D3" s="672"/>
      <c r="E3" s="672"/>
    </row>
    <row r="4" spans="1:10" ht="30" x14ac:dyDescent="0.25">
      <c r="A4" s="243" t="s">
        <v>1140</v>
      </c>
      <c r="B4" s="243" t="s">
        <v>458</v>
      </c>
      <c r="C4" s="243" t="s">
        <v>1128</v>
      </c>
      <c r="D4" s="243" t="s">
        <v>1129</v>
      </c>
      <c r="E4" s="243" t="s">
        <v>1128</v>
      </c>
      <c r="F4" s="243" t="s">
        <v>1014</v>
      </c>
      <c r="G4" s="226" t="s">
        <v>1134</v>
      </c>
      <c r="H4" s="214" t="s">
        <v>1139</v>
      </c>
    </row>
    <row r="5" spans="1:10" x14ac:dyDescent="0.25">
      <c r="A5" s="245" t="s">
        <v>1141</v>
      </c>
      <c r="B5" s="245" t="s">
        <v>1135</v>
      </c>
      <c r="C5" s="225" t="s">
        <v>1073</v>
      </c>
      <c r="D5" s="225" t="s">
        <v>1015</v>
      </c>
      <c r="E5" s="225" t="s">
        <v>1017</v>
      </c>
      <c r="F5" s="227">
        <v>0</v>
      </c>
      <c r="G5" s="226" t="s">
        <v>1130</v>
      </c>
      <c r="H5" s="246" t="str">
        <f>IF(AND(ISBLANK('BA01'!D43),ISBLANK('AF01'!D34)),"W trakcie weryfikacji",IF(ROUND((BA01.2.2._A+BA01.3.2._A+BA01.4.1._A+BA01.5.1._A)-(AF01.3._A+AF01.3._B+AF01.3._C+AF01.3._D+AF01.3._E),2)=0, "Weryfikacja formuły OK","Błędna wartość formuły walidacyjnej"))</f>
        <v>Weryfikacja formuły OK</v>
      </c>
    </row>
    <row r="6" spans="1:10" ht="30" x14ac:dyDescent="0.25">
      <c r="A6" s="245" t="s">
        <v>1142</v>
      </c>
      <c r="B6" s="245" t="s">
        <v>1135</v>
      </c>
      <c r="C6" s="225" t="s">
        <v>1073</v>
      </c>
      <c r="D6" s="225" t="s">
        <v>1015</v>
      </c>
      <c r="E6" s="225" t="s">
        <v>1103</v>
      </c>
      <c r="F6" s="227">
        <v>0</v>
      </c>
      <c r="G6" s="226" t="s">
        <v>1130</v>
      </c>
      <c r="H6" s="246" t="str">
        <f>IF(AND(ISBLANK('BA01'!D43),ISBLANK('PW01'!D18)),"W trakcie weryfikacji",IF(ROUND((BA01.2.2._A+BA01.3.2._A+BA01.4.1._A+BA01.5.1._A)-(PW02.6._B+PW02.6._D+PW02.6._F+PW02.6._H+PW02.6._L+PW02.6._N),2)=0, "Weryfikacja formuły OK","Błędna wartość formuły walidacyjnej"))</f>
        <v>Weryfikacja formuły OK</v>
      </c>
    </row>
    <row r="7" spans="1:10" ht="30" x14ac:dyDescent="0.25">
      <c r="A7" s="245" t="s">
        <v>1143</v>
      </c>
      <c r="B7" s="245" t="s">
        <v>1135</v>
      </c>
      <c r="C7" s="225" t="s">
        <v>1073</v>
      </c>
      <c r="D7" s="225" t="s">
        <v>1015</v>
      </c>
      <c r="E7" s="225" t="s">
        <v>1022</v>
      </c>
      <c r="F7" s="227">
        <v>0</v>
      </c>
      <c r="G7" s="226" t="s">
        <v>1130</v>
      </c>
      <c r="H7" s="246" t="str">
        <f>IF(AND(ISBLANK('BA01'!D43),ISBLANK(KPiPN02!D29)),"W trakcie weryfikacji",IF(ROUND((BA01.2.2._A+BA01.3.2._A+BA01.4.1._A+BA01.5.1._A)-(KPiPN02.2._A+KPiPN02.2._D+KPiPN02.2._G+KPiPN02.2._J+KPiPN02.2._M+KPiPN02.2._P),2)=0, "Weryfikacja formuły OK","Błędna wartość formuły walidacyjnej"))</f>
        <v>Weryfikacja formuły OK</v>
      </c>
    </row>
    <row r="8" spans="1:10" ht="30" x14ac:dyDescent="0.25">
      <c r="A8" s="245" t="s">
        <v>1144</v>
      </c>
      <c r="B8" s="245" t="s">
        <v>1135</v>
      </c>
      <c r="C8" s="225" t="s">
        <v>1073</v>
      </c>
      <c r="D8" s="225" t="s">
        <v>1015</v>
      </c>
      <c r="E8" s="225" t="s">
        <v>1107</v>
      </c>
      <c r="F8" s="227">
        <v>0</v>
      </c>
      <c r="G8" s="226" t="s">
        <v>1130</v>
      </c>
      <c r="H8" s="246" t="str">
        <f>IF(AND(ISBLANK('BA01'!D43),ISBLANK('NTP02'!D28)),"W trakcie weryfikacji",IF(ROUND((BA01.2.2._A+BA01.3.2._A+BA01.4.1._A+BA01.5.1._A)-(NTP02.3._B+NTP02.3._C+NTP02.3._D+NTP02.3._E+NTP02.3._F+NTP02.3._FA+NTP02.3._G+NTP02.3._H),2)=0, "Weryfikacja formuły OK","Błędna wartość formuły walidacyjnej"))</f>
        <v>Weryfikacja formuły OK</v>
      </c>
    </row>
    <row r="9" spans="1:10" ht="45" x14ac:dyDescent="0.25">
      <c r="A9" s="245" t="s">
        <v>1145</v>
      </c>
      <c r="B9" s="230" t="s">
        <v>1125</v>
      </c>
      <c r="C9" s="229" t="s">
        <v>1126</v>
      </c>
      <c r="D9" s="229" t="s">
        <v>1036</v>
      </c>
      <c r="E9" s="229" t="s">
        <v>1127</v>
      </c>
      <c r="F9" s="227">
        <v>0</v>
      </c>
      <c r="G9" s="226" t="s">
        <v>1130</v>
      </c>
      <c r="H9" s="246" t="str">
        <f>IF(AND(ISBLANK('FKI01'!D19)),"W trakcie weryfikacji",IF(ROUND((FKI01.1._A)-(FKI01.2._A),2)=0, "Weryfikacja formuły OK","Błędna wartość formuły walidacyjnej"))</f>
        <v>Weryfikacja formuły OK</v>
      </c>
    </row>
    <row r="10" spans="1:10" ht="30" x14ac:dyDescent="0.25">
      <c r="A10" s="245" t="s">
        <v>1146</v>
      </c>
      <c r="B10" s="245" t="s">
        <v>1136</v>
      </c>
      <c r="C10" s="225" t="s">
        <v>1070</v>
      </c>
      <c r="D10" s="225" t="s">
        <v>1015</v>
      </c>
      <c r="E10" s="225" t="s">
        <v>1019</v>
      </c>
      <c r="F10" s="227">
        <v>0</v>
      </c>
      <c r="G10" s="226" t="s">
        <v>1130</v>
      </c>
      <c r="H10" s="246" t="str">
        <f>IF(AND(ISBLANK('BA01'!D43),ISBLANK('AF01'!D34)),"W trakcie weryfikacji",IF(ROUND((BA01.2.1._A+BA01.3.1._A)-(AF01.2._A+AF01.2._B+AF01.2._C+AF01.2._D+AF01.2._E),2)=0, "Weryfikacja formuły OK","Błędna wartość formuły walidacyjnej"))</f>
        <v>Weryfikacja formuły OK</v>
      </c>
    </row>
    <row r="11" spans="1:10" ht="30" x14ac:dyDescent="0.25">
      <c r="A11" s="245" t="s">
        <v>1147</v>
      </c>
      <c r="B11" s="230" t="s">
        <v>1116</v>
      </c>
      <c r="C11" s="229" t="s">
        <v>1117</v>
      </c>
      <c r="D11" s="229" t="s">
        <v>1036</v>
      </c>
      <c r="E11" s="229" t="s">
        <v>1118</v>
      </c>
      <c r="F11" s="227">
        <v>0</v>
      </c>
      <c r="G11" s="226" t="s">
        <v>1130</v>
      </c>
      <c r="H11" s="246" t="str">
        <f>IF(AND(ISBLANK(KPiPN01!D16),ISBLANK('LBA01'!D29)),"W trakcie weryfikacji",IF(ROUND((KPiPN01.3._A)-(LBA01.1._A+LBA01.1._B+LBA01.1._C+LBA01.1._D+LBA01.1._E+LBA01.1._F),2)=0, "Weryfikacja formuły OK","Błędna wartość formuły walidacyjnej"))</f>
        <v>Weryfikacja formuły OK</v>
      </c>
    </row>
    <row r="12" spans="1:10" x14ac:dyDescent="0.25">
      <c r="A12" s="245" t="s">
        <v>1148</v>
      </c>
      <c r="B12" s="245"/>
      <c r="C12" s="413"/>
      <c r="D12" s="225"/>
      <c r="E12" s="225"/>
      <c r="F12" s="227"/>
      <c r="G12" s="226"/>
      <c r="H12" s="246"/>
      <c r="I12" s="247"/>
    </row>
    <row r="13" spans="1:10" x14ac:dyDescent="0.25">
      <c r="A13" s="245" t="s">
        <v>1149</v>
      </c>
      <c r="B13" s="245" t="s">
        <v>1023</v>
      </c>
      <c r="C13" s="413" t="s">
        <v>1195</v>
      </c>
      <c r="D13" s="225" t="s">
        <v>1015</v>
      </c>
      <c r="E13" s="225" t="s">
        <v>1027</v>
      </c>
      <c r="F13" s="227">
        <v>0</v>
      </c>
      <c r="G13" s="226" t="s">
        <v>1130</v>
      </c>
      <c r="H13" s="246" t="str">
        <f>IF(AND(ISBLANK(BP01A!D46),ISBLANK('ZF02'!D37)),"W trakcie weryfikacji",IF(ROUND((BP01A.1.1.1._A+BP01A.1.2.1._A+BP01A.2.1._A)-(ZF02.2._A+ZF02.2._B+ZF02.2._C+ZF02.2._D+ZF02.2._E),2)=0, "Weryfikacja formuły OK","Błędna wartość formuły walidacyjnej"))</f>
        <v>Weryfikacja formuły OK</v>
      </c>
      <c r="I13" s="247"/>
    </row>
    <row r="14" spans="1:10" ht="75" x14ac:dyDescent="0.25">
      <c r="A14" s="245" t="s">
        <v>1150</v>
      </c>
      <c r="B14" s="245" t="s">
        <v>1137</v>
      </c>
      <c r="C14" s="413" t="s">
        <v>1196</v>
      </c>
      <c r="D14" s="225" t="s">
        <v>1015</v>
      </c>
      <c r="E14" s="225" t="s">
        <v>1026</v>
      </c>
      <c r="F14" s="227">
        <v>0</v>
      </c>
      <c r="G14" s="226" t="s">
        <v>1130</v>
      </c>
      <c r="H14" s="246" t="str">
        <f>IF(AND(ISBLANK(BP01A!D46),ISBLANK('ZF01'!D30)),"W trakcie weryfikacji",IF(ROUND((BP01A.1.1.3._A+BP01A.1.2.3._A+BP01A.2.3._A)-(ZF01.4._A+ZF01.4._B+ZF01.4._C+ZF01.4._D+ZF01.4._E+ZF01.4._F+ZF01.4._G+ZF01.4._H+ZF01.4._I+ZF01.4._J+ZF01.4._K+ZF01.4._L+ZF01.4._M+ZF01.4._N+ZF01.1._A+ZF01.1._C+ZF01.1._E+ZF01.1._G+ZF01.1._I+ZF01.1._K+ZF01.1._M),2)=0, "Weryfikacja formuły OK","Błędna wartość formuły walidacyjnej"))</f>
        <v>Weryfikacja formuły OK</v>
      </c>
      <c r="I14" s="247"/>
    </row>
    <row r="15" spans="1:10" ht="30" x14ac:dyDescent="0.25">
      <c r="A15" s="245" t="s">
        <v>1151</v>
      </c>
      <c r="B15" s="245" t="s">
        <v>1137</v>
      </c>
      <c r="C15" s="413" t="s">
        <v>1196</v>
      </c>
      <c r="D15" s="225" t="s">
        <v>1015</v>
      </c>
      <c r="E15" s="225" t="s">
        <v>1029</v>
      </c>
      <c r="F15" s="227">
        <v>0</v>
      </c>
      <c r="G15" s="226" t="s">
        <v>1130</v>
      </c>
      <c r="H15" s="246" t="str">
        <f>IF(AND(ISBLANK(BP01A!D46),ISBLANK('ZF02'!D37)),"W trakcie weryfikacji",IF(ROUND((BP01A.1.1.3._A+BP01A.1.2.3._A+BP01A.2.3._A)-(ZF02.4._A+ZF02.4._B+ZF02.4._C+ZF02.4._D+ZF02.4._E+ZF02.1._A+ZF02.1._B+ZF02.1._C+ZF02.1._D+ZF02.1._E),2)=0, "Weryfikacja formuły OK","Błędna wartość formuły walidacyjnej"))</f>
        <v>Weryfikacja formuły OK</v>
      </c>
      <c r="I15" s="247"/>
    </row>
    <row r="16" spans="1:10" ht="59.25" customHeight="1" x14ac:dyDescent="0.25">
      <c r="A16" s="245" t="s">
        <v>1152</v>
      </c>
      <c r="B16" s="245" t="s">
        <v>1137</v>
      </c>
      <c r="C16" s="413" t="s">
        <v>1196</v>
      </c>
      <c r="D16" s="225" t="s">
        <v>1015</v>
      </c>
      <c r="E16" s="226" t="s">
        <v>1206</v>
      </c>
      <c r="F16" s="227">
        <v>0</v>
      </c>
      <c r="G16" s="226" t="s">
        <v>1130</v>
      </c>
      <c r="H16" s="246" t="str">
        <f>IF(AND(ISBLANK(BP01A!D46),ISBLANK('ZF03'!D37)),"W trakcie weryfikacji",IF(ROUND((BP01A.1.1.3._A+BP01A.1.2.3._A+BP01A.2.3._A)-(ZF03.4._A+ZF03.4._B+ZF03.4._C+ZF03.4._D+ZF03.4._E+ZF03.4._F+ZF03.4._FA+ZF03.4._G+ZF03.4._H+ZF03.1._A+ZF03.1._B),2)=0, "Weryfikacja formuły OK","Błędna wartość formuły walidacyjnej"))</f>
        <v>Weryfikacja formuły OK</v>
      </c>
      <c r="I16" s="247"/>
      <c r="J16" s="420"/>
    </row>
    <row r="17" spans="1:10" ht="45" x14ac:dyDescent="0.25">
      <c r="A17" s="245" t="s">
        <v>1153</v>
      </c>
      <c r="B17" s="245" t="s">
        <v>1137</v>
      </c>
      <c r="C17" s="413" t="s">
        <v>1196</v>
      </c>
      <c r="D17" s="225" t="s">
        <v>1015</v>
      </c>
      <c r="E17" s="226" t="s">
        <v>1207</v>
      </c>
      <c r="F17" s="227">
        <v>0</v>
      </c>
      <c r="G17" s="226" t="s">
        <v>1130</v>
      </c>
      <c r="H17" s="246" t="str">
        <f>IF(AND(ISBLANK(BP01A!D46),ISBLANK('ZF04'!D37)),"W trakcie weryfikacji",IF(ROUND((BP01A.1.1.3._A+BP01A.1.2.3._A+BP01A.2.3._A)-(ZF04.4._A+ZF04.4._B+ZF04.4._C+ZF04.4._D+ZF04.4._E+ZF04.4._F+ZF04.4._FA+ZF04.4._G+ZF04.4._H+ZF04.1._A+ZF04.1._B),2)=0, "Weryfikacja formuły OK","Błędna wartość formuły walidacyjnej"))</f>
        <v>Weryfikacja formuły OK</v>
      </c>
      <c r="I17" s="247"/>
      <c r="J17" s="420"/>
    </row>
    <row r="18" spans="1:10" x14ac:dyDescent="0.25">
      <c r="A18" s="245" t="s">
        <v>1154</v>
      </c>
      <c r="B18" s="245" t="s">
        <v>1138</v>
      </c>
      <c r="C18" s="225" t="s">
        <v>1072</v>
      </c>
      <c r="D18" s="225" t="s">
        <v>1015</v>
      </c>
      <c r="E18" s="225" t="s">
        <v>1018</v>
      </c>
      <c r="F18" s="227">
        <v>0</v>
      </c>
      <c r="G18" s="226" t="s">
        <v>1130</v>
      </c>
      <c r="H18" s="246" t="str">
        <f>IF(AND(ISBLANK('BA01'!D43),ISBLANK('AF01'!D34)),"W trakcie weryfikacji",IF(ROUND((BA01.2.3._A+BA01.3.3._A+BA01.4.2._A+BA01.5.2._A)-(AF01.4._A+AF01.4._B+AF01.4._C+AF01.4._D+AF01.4._E),2)=0, "Weryfikacja formuły OK","Błędna wartość formuły walidacyjnej"))</f>
        <v>Weryfikacja formuły OK</v>
      </c>
    </row>
    <row r="19" spans="1:10" ht="30" x14ac:dyDescent="0.25">
      <c r="A19" s="245" t="s">
        <v>1155</v>
      </c>
      <c r="B19" s="245" t="s">
        <v>1138</v>
      </c>
      <c r="C19" s="225" t="s">
        <v>1072</v>
      </c>
      <c r="D19" s="225" t="s">
        <v>1015</v>
      </c>
      <c r="E19" s="225" t="s">
        <v>1211</v>
      </c>
      <c r="F19" s="227">
        <v>0</v>
      </c>
      <c r="G19" s="226" t="s">
        <v>1130</v>
      </c>
      <c r="H19" s="246" t="str">
        <f>IF(AND(ISBLANK('BA01'!D43),ISBLANK(KPiPN01!D16)),"W trakcie weryfikacji",IF(ROUND((BA01.2.3._A+BA01.3.3._A+BA01.4.2._A+BA01.5.2._A)-(KPiPN01.6._A+KPiPN01.6._B+KPiPN01.6._C+KPiPN01.6._E+KPiPN01.6._F),2)=0, "Weryfikacja formuły OK","Błędna wartość formuły walidacyjnej"))</f>
        <v>Weryfikacja formuły OK</v>
      </c>
    </row>
    <row r="20" spans="1:10" ht="30" x14ac:dyDescent="0.25">
      <c r="A20" s="245" t="s">
        <v>1156</v>
      </c>
      <c r="B20" s="245" t="s">
        <v>1138</v>
      </c>
      <c r="C20" s="225" t="s">
        <v>1072</v>
      </c>
      <c r="D20" s="225" t="s">
        <v>1015</v>
      </c>
      <c r="E20" s="225" t="s">
        <v>1021</v>
      </c>
      <c r="F20" s="227">
        <v>0</v>
      </c>
      <c r="G20" s="226" t="s">
        <v>1130</v>
      </c>
      <c r="H20" s="246" t="str">
        <f>IF(AND(ISBLANK('BA01'!D43),ISBLANK(KPiPN02!D29)),"W trakcie weryfikacji",IF(ROUND((BA01.2.3._A+BA01.3.3._A+BA01.4.2._A+BA01.5.2._A)-(KPiPN02.1._A+KPiPN02.1._D+KPiPN02.1._G+KPiPN02.1._J+KPiPN02.1._M+KPiPN02.1._P),2)=0, "Weryfikacja formuły OK","Błędna wartość formuły walidacyjnej"))</f>
        <v>Weryfikacja formuły OK</v>
      </c>
    </row>
    <row r="21" spans="1:10" ht="60" x14ac:dyDescent="0.25">
      <c r="A21" s="245" t="s">
        <v>1157</v>
      </c>
      <c r="B21" s="245" t="s">
        <v>1138</v>
      </c>
      <c r="C21" s="225" t="s">
        <v>1072</v>
      </c>
      <c r="D21" s="225" t="s">
        <v>1015</v>
      </c>
      <c r="E21" s="225" t="s">
        <v>1212</v>
      </c>
      <c r="F21" s="227">
        <v>0</v>
      </c>
      <c r="G21" s="226" t="s">
        <v>1130</v>
      </c>
      <c r="H21" s="246" t="str">
        <f>IF(AND(ISBLANK('BA01'!D43),ISBLANK('NTP02'!D28)),"W trakcie weryfikacji",IF(ROUND((BA01.2.3._A+BA01.3.3._A+BA01.4.2._A+BA01.5.2._A)-(NTP02.1._B+NTP02.1._C+NTP02.1._D+NTP02.1._E+NTP02.1._F+NTP02.1._G+NTP02.1._H+NTP02.2._B+NTP02.2._C+NTP02.2._D+NTP02.2._E+NTP02.2._F+NTP02.2._G+NTP02.2._H),2)=0, "Weryfikacja formuły OK","Błędna wartość formuły walidacyjnej"))</f>
        <v>Weryfikacja formuły OK</v>
      </c>
    </row>
    <row r="22" spans="1:10" ht="45" x14ac:dyDescent="0.25">
      <c r="A22" s="245" t="s">
        <v>1158</v>
      </c>
      <c r="B22" s="245" t="s">
        <v>1024</v>
      </c>
      <c r="C22" s="413" t="s">
        <v>1197</v>
      </c>
      <c r="D22" s="225" t="s">
        <v>1015</v>
      </c>
      <c r="E22" s="225" t="s">
        <v>1025</v>
      </c>
      <c r="F22" s="227">
        <v>0</v>
      </c>
      <c r="G22" s="226" t="s">
        <v>1130</v>
      </c>
      <c r="H22" s="246" t="str">
        <f>IF(AND(ISBLANK(BP01A!D46),ISBLANK('ZF01'!D30)),"W trakcie weryfikacji",IF(ROUND((BP01A.1.1.2._A+BP01A.1.2.2._A+BP01A.2.2._A)-(ZF01.3._C+ZF01.3._D+ZF01.3._E+ZF01.3._F+ZF01.3._G+ZF01.3._H+ZF01.3._I+ZF01.3._J+ZF01.3._K+ZF01.3._L+ZF01.3._M+ZF01.3._N),2)=0, "Weryfikacja formuły OK","Błędna wartość formuły walidacyjnej"))</f>
        <v>Weryfikacja formuły OK</v>
      </c>
      <c r="I22" s="247"/>
    </row>
    <row r="23" spans="1:10" x14ac:dyDescent="0.25">
      <c r="A23" s="245" t="s">
        <v>1159</v>
      </c>
      <c r="B23" s="245" t="s">
        <v>1024</v>
      </c>
      <c r="C23" s="413" t="s">
        <v>1197</v>
      </c>
      <c r="D23" s="225" t="s">
        <v>1015</v>
      </c>
      <c r="E23" s="225" t="s">
        <v>1028</v>
      </c>
      <c r="F23" s="227">
        <v>0</v>
      </c>
      <c r="G23" s="226" t="s">
        <v>1130</v>
      </c>
      <c r="H23" s="246" t="str">
        <f>IF(AND(ISBLANK(BP01A!D46),ISBLANK('ZF02'!D37)),"W trakcie weryfikacji",IF(ROUND((BP01A.1.1.2._A+BP01A.1.2.2._A+BP01A.2.2._A)-(ZF02.3._A+ZF02.3._B+ZF02.3._C+ZF02.3._D+ZF02.3._E),2)=0, "Weryfikacja formuły OK","Błędna wartość formuły walidacyjnej"))</f>
        <v>Weryfikacja formuły OK</v>
      </c>
      <c r="I23" s="247"/>
    </row>
    <row r="24" spans="1:10" ht="30" x14ac:dyDescent="0.25">
      <c r="A24" s="245" t="s">
        <v>1160</v>
      </c>
      <c r="B24" s="245" t="s">
        <v>1024</v>
      </c>
      <c r="C24" s="413" t="s">
        <v>1197</v>
      </c>
      <c r="D24" s="225" t="s">
        <v>1015</v>
      </c>
      <c r="E24" s="225" t="s">
        <v>1108</v>
      </c>
      <c r="F24" s="227">
        <v>0</v>
      </c>
      <c r="G24" s="226" t="s">
        <v>1130</v>
      </c>
      <c r="H24" s="246" t="str">
        <f>IF(AND(ISBLANK(BP01A!D46),ISBLANK('ZF03'!D37)),"W trakcie weryfikacji",IF(ROUND((BP01A.1.1.2._A+BP01A.1.2.2._A+BP01A.2.2._A)-(ZF03.3._C+ZF03.3._D+ZF03.3._E+ZF03.3._F+ZF03.3._FA+ZF03.3._G+ZF03.3._H),2)=0, "Weryfikacja formuły OK","Błędna wartość formuły walidacyjnej"))</f>
        <v>Weryfikacja formuły OK</v>
      </c>
      <c r="I24" s="247"/>
    </row>
    <row r="25" spans="1:10" ht="30" x14ac:dyDescent="0.25">
      <c r="A25" s="245" t="s">
        <v>1161</v>
      </c>
      <c r="B25" s="245" t="s">
        <v>1024</v>
      </c>
      <c r="C25" s="413" t="s">
        <v>1197</v>
      </c>
      <c r="D25" s="225" t="s">
        <v>1015</v>
      </c>
      <c r="E25" s="225" t="s">
        <v>1109</v>
      </c>
      <c r="F25" s="227">
        <v>0</v>
      </c>
      <c r="G25" s="226" t="s">
        <v>1130</v>
      </c>
      <c r="H25" s="246" t="str">
        <f>IF(AND(ISBLANK(BP01A!D46),ISBLANK('ZF04'!D37)),"W trakcie weryfikacji",IF(ROUND((BP01A.1.1.2._A+BP01A.1.2.2._A+BP01A.2.2._A)-(ZF04.3._A+ZF04.3._B+ZF04.3._C+ZF04.3._D+ZF04.3._E+ZF04.3._F+ZF04.3._FA+ZF04.3._G+ZF04.3._H),2)=0, "Weryfikacja formuły OK","Błędna wartość formuły walidacyjnej"))</f>
        <v>Weryfikacja formuły OK</v>
      </c>
      <c r="I25" s="247"/>
    </row>
    <row r="26" spans="1:10" x14ac:dyDescent="0.25">
      <c r="A26" s="245" t="s">
        <v>1162</v>
      </c>
      <c r="B26" s="245" t="s">
        <v>1024</v>
      </c>
      <c r="C26" s="413" t="s">
        <v>1197</v>
      </c>
      <c r="D26" s="225" t="s">
        <v>1015</v>
      </c>
      <c r="E26" s="225" t="s">
        <v>1030</v>
      </c>
      <c r="F26" s="227">
        <v>0</v>
      </c>
      <c r="G26" s="226" t="s">
        <v>1130</v>
      </c>
      <c r="H26" s="246" t="str">
        <f>IF(AND(ISBLANK(BP01A!D46),ISBLANK(ZEPW01!D17)),"W trakcie weryfikacji",IF(ROUND((BP01A.1.1.2._A+BP01A.1.2.2._A+BP01A.2.2._A)-(ZEPW01.6._B+ZEPW01.6._D+ZEPW01.6._F),2)=0, "Weryfikacja formuły OK","Błędna wartość formuły walidacyjnej"))</f>
        <v>Weryfikacja formuły OK</v>
      </c>
      <c r="I26" s="247"/>
    </row>
    <row r="27" spans="1:10" x14ac:dyDescent="0.25">
      <c r="A27" s="245" t="s">
        <v>1163</v>
      </c>
      <c r="B27" s="230"/>
      <c r="C27" s="229"/>
      <c r="D27" s="229"/>
      <c r="E27" s="229"/>
      <c r="F27" s="417"/>
      <c r="G27" s="226"/>
      <c r="H27" s="249"/>
      <c r="J27" s="663"/>
    </row>
    <row r="28" spans="1:10" x14ac:dyDescent="0.25">
      <c r="A28" s="245" t="s">
        <v>1164</v>
      </c>
      <c r="B28" s="230"/>
      <c r="C28" s="229"/>
      <c r="D28" s="229"/>
      <c r="E28" s="229"/>
      <c r="F28" s="417"/>
      <c r="G28" s="226"/>
      <c r="H28" s="246"/>
      <c r="I28" s="247"/>
    </row>
    <row r="29" spans="1:10" ht="45" x14ac:dyDescent="0.25">
      <c r="A29" s="245" t="s">
        <v>1165</v>
      </c>
      <c r="B29" s="230" t="s">
        <v>1114</v>
      </c>
      <c r="C29" s="229" t="s">
        <v>1115</v>
      </c>
      <c r="D29" s="229" t="s">
        <v>1036</v>
      </c>
      <c r="E29" s="229" t="s">
        <v>1198</v>
      </c>
      <c r="F29" s="417">
        <v>0</v>
      </c>
      <c r="G29" s="226" t="s">
        <v>1130</v>
      </c>
      <c r="H29" s="249" t="str">
        <f>IF(AND(ISBLANK('FS05'!S58),ISBLANK(FS02A!D21)),"W trakcie weryfikacji",IF(ROUND((SUM('FS05'!H7:H56)+ SUM('FS05'!I7:I56)+ SUM('FS05'!K7:K56))-(FS02A.2.1._A+FS02A.2.2._A+FS02A.2.8._A),2)=0, "Weryfikacja formuły OK","Błędna wartość formuły walidacyjnej"))</f>
        <v>Weryfikacja formuły OK</v>
      </c>
      <c r="I29" s="247"/>
    </row>
    <row r="30" spans="1:10" x14ac:dyDescent="0.25">
      <c r="A30" s="245" t="s">
        <v>1166</v>
      </c>
      <c r="B30" s="418"/>
      <c r="C30" s="229"/>
      <c r="D30" s="229"/>
      <c r="E30" s="229"/>
      <c r="F30" s="417"/>
      <c r="G30" s="226"/>
      <c r="H30" s="249"/>
    </row>
    <row r="31" spans="1:10" ht="45" x14ac:dyDescent="0.25">
      <c r="A31" s="245" t="s">
        <v>1167</v>
      </c>
      <c r="B31" s="230" t="s">
        <v>1110</v>
      </c>
      <c r="C31" s="229" t="s">
        <v>1034</v>
      </c>
      <c r="D31" s="229" t="s">
        <v>1036</v>
      </c>
      <c r="E31" s="229" t="s">
        <v>1035</v>
      </c>
      <c r="F31" s="417">
        <v>0</v>
      </c>
      <c r="G31" s="226" t="s">
        <v>1130</v>
      </c>
      <c r="H31" s="246" t="str">
        <f>IF(AND(ISBLANK('RPL01'!D17),ISBLANK('RPL02'!D18)),"W trakcie weryfikacji",IF(ROUND((RPL01.1._A)-(RPL02.2._A),2)=0, "Weryfikacja formuły OK","Błędna wartość formuły walidacyjnej"))</f>
        <v>Weryfikacja formuły OK</v>
      </c>
    </row>
    <row r="32" spans="1:10" ht="60" x14ac:dyDescent="0.25">
      <c r="A32" s="245" t="s">
        <v>1168</v>
      </c>
      <c r="B32" s="230" t="s">
        <v>1111</v>
      </c>
      <c r="C32" s="229" t="s">
        <v>1112</v>
      </c>
      <c r="D32" s="229" t="s">
        <v>1036</v>
      </c>
      <c r="E32" s="229" t="s">
        <v>1113</v>
      </c>
      <c r="F32" s="417">
        <v>0</v>
      </c>
      <c r="G32" s="226" t="s">
        <v>1130</v>
      </c>
      <c r="H32" s="249" t="str">
        <f>IF(AND(ISBLANK('FS05'!S58),ISBLANK('FS04'!D14)),"W trakcie weryfikacji",IF(ROUND((SUM('FS05'!D7:D56)+ SUM('FS05'!E7:E56)+ SUM('FS05'!F7:F56)+ SUM('FS05'!G7:G56))-(FS04.1._A),2)=0, "Weryfikacja formuły OK","Błędna wartość formuły walidacyjnej"))</f>
        <v>Weryfikacja formuły OK</v>
      </c>
    </row>
    <row r="33" spans="1:9" x14ac:dyDescent="0.25">
      <c r="A33" s="245" t="s">
        <v>1169</v>
      </c>
      <c r="B33" s="416"/>
      <c r="C33" s="226" t="s">
        <v>1071</v>
      </c>
      <c r="D33" s="226" t="s">
        <v>1015</v>
      </c>
      <c r="E33" s="226" t="s">
        <v>1020</v>
      </c>
      <c r="F33" s="417">
        <v>0</v>
      </c>
      <c r="G33" s="226" t="s">
        <v>1130</v>
      </c>
      <c r="H33" s="246" t="str">
        <f>IF(AND(ISBLANK('BA01'!D43),ISBLANK('AF01'!D34)),"W trakcie weryfikacji",IF(ROUND((BA01.1._A)-(AF01.1._A+AF01.1._B+AF01.1._C+AF01.1._D+AF01.1._E),2)=0, "Weryfikacja formuły OK","Błędna wartość formuły walidacyjnej"))</f>
        <v>Weryfikacja formuły OK</v>
      </c>
    </row>
    <row r="34" spans="1:9" x14ac:dyDescent="0.25">
      <c r="A34" s="245" t="s">
        <v>1170</v>
      </c>
      <c r="B34" s="416"/>
      <c r="C34" s="226" t="s">
        <v>1069</v>
      </c>
      <c r="D34" s="226" t="s">
        <v>1015</v>
      </c>
      <c r="E34" s="226" t="s">
        <v>1016</v>
      </c>
      <c r="F34" s="417">
        <v>0</v>
      </c>
      <c r="G34" s="226" t="s">
        <v>1130</v>
      </c>
      <c r="H34" s="246" t="str">
        <f>IF(AND(ISBLANK('BA01'!D43),ISBLANK('PAF01'!D14)),"W trakcie weryfikacji",IF(ROUND((BA01.1._A - BA01.1.1._A)-(PAF01.4._A),2)=0, "Weryfikacja formuły OK","Błędna wartość formuły walidacyjnej"))</f>
        <v>Weryfikacja formuły OK</v>
      </c>
    </row>
    <row r="35" spans="1:9" x14ac:dyDescent="0.25">
      <c r="A35" s="245" t="s">
        <v>1171</v>
      </c>
      <c r="B35" s="416"/>
      <c r="C35" s="226" t="s">
        <v>1205</v>
      </c>
      <c r="D35" s="226" t="s">
        <v>1015</v>
      </c>
      <c r="E35" s="226" t="s">
        <v>1199</v>
      </c>
      <c r="F35" s="417">
        <v>0</v>
      </c>
      <c r="G35" s="226" t="s">
        <v>1130</v>
      </c>
      <c r="H35" s="246" t="str">
        <f>IF(AND(ISBLANK('BA01'!D43),ISBLANK(BP01A!D46)),"W trakcie weryfikacji",IF(ROUND((BA01.12._A)-(BP01A.13._A),2)=0, "Weryfikacja formuły OK","Błędna wartość formuły walidacyjnej"))</f>
        <v>Weryfikacja formuły OK</v>
      </c>
    </row>
    <row r="36" spans="1:9" x14ac:dyDescent="0.25">
      <c r="A36" s="245" t="s">
        <v>1172</v>
      </c>
      <c r="B36" s="416"/>
      <c r="C36" s="226" t="s">
        <v>1070</v>
      </c>
      <c r="D36" s="226" t="s">
        <v>1015</v>
      </c>
      <c r="E36" s="226" t="s">
        <v>1102</v>
      </c>
      <c r="F36" s="417">
        <v>0</v>
      </c>
      <c r="G36" s="226" t="s">
        <v>1130</v>
      </c>
      <c r="H36" s="246" t="str">
        <f>IF(AND(ISBLANK('BA01'!D43),ISBLANK('PW01'!D18)),"W trakcie weryfikacji",IF(ROUND((BA01.2.1._A+BA01.3.1._A)-(PW01.7._B+PW01.7._D+PW01.7._F+PW01.7._H),2)=0, "Weryfikacja formuły OK","Błędna wartość formuły walidacyjnej"))</f>
        <v>Weryfikacja formuły OK</v>
      </c>
    </row>
    <row r="37" spans="1:9" x14ac:dyDescent="0.25">
      <c r="A37" s="245" t="s">
        <v>1173</v>
      </c>
      <c r="B37" s="416"/>
      <c r="C37" s="226" t="s">
        <v>1202</v>
      </c>
      <c r="D37" s="226" t="s">
        <v>1015</v>
      </c>
      <c r="E37" s="226" t="s">
        <v>1200</v>
      </c>
      <c r="F37" s="417">
        <v>0</v>
      </c>
      <c r="G37" s="226" t="s">
        <v>1130</v>
      </c>
      <c r="H37" s="246" t="str">
        <f>IF(AND(ISBLANK(BP01A!D46),ISBLANK(RZS01A!D64)),"W trakcie weryfikacji",IF(ROUND((BP01A.12._A)-(RZS01A.19._A),2)=0, "Weryfikacja formuły OK","Błędna wartość formuły walidacyjnej"))</f>
        <v>Weryfikacja formuły OK</v>
      </c>
    </row>
    <row r="38" spans="1:9" x14ac:dyDescent="0.25">
      <c r="A38" s="245" t="s">
        <v>1174</v>
      </c>
      <c r="B38" s="416"/>
      <c r="C38" s="226" t="s">
        <v>1203</v>
      </c>
      <c r="D38" s="226" t="s">
        <v>1015</v>
      </c>
      <c r="E38" s="226" t="s">
        <v>1201</v>
      </c>
      <c r="F38" s="417">
        <v>0</v>
      </c>
      <c r="G38" s="226" t="s">
        <v>1130</v>
      </c>
      <c r="H38" s="246" t="str">
        <f>IF(AND(ISBLANK(BP01A!D46),ISBLANK(FS01A!D18)),"W trakcie weryfikacji",IF(ROUND((BP01A.5.1._A)-(FS01A.2._E),2)=0, "Weryfikacja formuły OK","Błędna wartość formuły walidacyjnej"))</f>
        <v>Weryfikacja formuły OK</v>
      </c>
    </row>
    <row r="39" spans="1:9" x14ac:dyDescent="0.25">
      <c r="A39" s="245" t="s">
        <v>1175</v>
      </c>
      <c r="B39" s="416"/>
      <c r="C39" s="226" t="s">
        <v>1203</v>
      </c>
      <c r="D39" s="226" t="s">
        <v>1015</v>
      </c>
      <c r="E39" s="226" t="s">
        <v>1032</v>
      </c>
      <c r="F39" s="417">
        <v>0</v>
      </c>
      <c r="G39" s="226" t="s">
        <v>1130</v>
      </c>
      <c r="H39" s="246" t="str">
        <f>IF(AND(ISBLANK(BP01A!D46),ISBLANK(FS02A!D21)),"W trakcie weryfikacji",IF(ROUND((BP01A.5.1._A)-(FS02A.1._C),2)=0, "Weryfikacja formuły OK","Błędna wartość formuły walidacyjnej"))</f>
        <v>Weryfikacja formuły OK</v>
      </c>
    </row>
    <row r="40" spans="1:9" x14ac:dyDescent="0.25">
      <c r="A40" s="245" t="s">
        <v>1176</v>
      </c>
      <c r="B40" s="416"/>
      <c r="C40" s="226" t="s">
        <v>1204</v>
      </c>
      <c r="D40" s="226" t="s">
        <v>1015</v>
      </c>
      <c r="E40" s="226" t="s">
        <v>1033</v>
      </c>
      <c r="F40" s="417">
        <v>0</v>
      </c>
      <c r="G40" s="226" t="s">
        <v>1130</v>
      </c>
      <c r="H40" s="246" t="str">
        <f>IF(AND(ISBLANK(FS01A!D18),ISBLANK(FS02A!D21)),"W trakcie weryfikacji",IF(ROUND((FS01A.2._D)-(FS02A.1._B),2)=0, "Weryfikacja formuły OK","Błędna wartość formuły walidacyjnej"))</f>
        <v>Weryfikacja formuły OK</v>
      </c>
      <c r="I40" s="247"/>
    </row>
    <row r="41" spans="1:9" x14ac:dyDescent="0.25">
      <c r="A41" s="245" t="s">
        <v>1177</v>
      </c>
      <c r="B41" s="416"/>
      <c r="C41" s="226" t="s">
        <v>1201</v>
      </c>
      <c r="D41" s="226" t="s">
        <v>1015</v>
      </c>
      <c r="E41" s="226" t="s">
        <v>1032</v>
      </c>
      <c r="F41" s="417">
        <v>0</v>
      </c>
      <c r="G41" s="226" t="s">
        <v>1130</v>
      </c>
      <c r="H41" s="246" t="str">
        <f>IF(AND(ISBLANK(FS01A!D18),ISBLANK(FS02A!D21)),"W trakcie weryfikacji",IF(ROUND((FS01A.2._E)-(FS02A.1._C),2)=0, "Weryfikacja formuły OK","Błędna wartość formuły walidacyjnej"))</f>
        <v>Weryfikacja formuły OK</v>
      </c>
      <c r="I41" s="247"/>
    </row>
    <row r="42" spans="1:9" x14ac:dyDescent="0.25">
      <c r="A42" s="245" t="s">
        <v>1178</v>
      </c>
      <c r="B42" s="416"/>
      <c r="C42" s="226" t="s">
        <v>1213</v>
      </c>
      <c r="D42" s="226" t="s">
        <v>1015</v>
      </c>
      <c r="E42" s="226" t="s">
        <v>1031</v>
      </c>
      <c r="F42" s="417">
        <v>0</v>
      </c>
      <c r="G42" s="226" t="s">
        <v>1130</v>
      </c>
      <c r="H42" s="246" t="str">
        <f>IF(AND(ISBLANK(FS01A!D18),ISBLANK(FS02A!D21)),"W trakcie weryfikacji",IF(ROUND((FS01A.2._E-FS01A.2._D)-(FS02A.1._A),2)=0, "Weryfikacja formuły OK","Błędna wartość formuły walidacyjnej"))</f>
        <v>Weryfikacja formuły OK</v>
      </c>
      <c r="I42" s="247"/>
    </row>
    <row r="43" spans="1:9" ht="30" x14ac:dyDescent="0.25">
      <c r="A43" s="245" t="s">
        <v>1179</v>
      </c>
      <c r="B43" s="416"/>
      <c r="C43" s="226" t="s">
        <v>1090</v>
      </c>
      <c r="D43" s="226" t="s">
        <v>1036</v>
      </c>
      <c r="E43" s="226" t="s">
        <v>1091</v>
      </c>
      <c r="F43" s="417">
        <v>0</v>
      </c>
      <c r="G43" s="226" t="s">
        <v>1130</v>
      </c>
      <c r="H43" s="246" t="str">
        <f>IF(AND(ISBLANK(KPiPN01!D16),ISBLANK('AF01'!D34)),"W trakcie weryfikacji",IF(ROUND((KPiPN01.6._A)-(AF01.4.1._A+AF01.4.1._B+AF01.4.1._C+AF01.4.1._D+AF01.4.1._E),2)=0, "Weryfikacja formuły OK","Błędna wartość formuły walidacyjnej"))</f>
        <v>Weryfikacja formuły OK</v>
      </c>
    </row>
    <row r="44" spans="1:9" ht="30" x14ac:dyDescent="0.25">
      <c r="A44" s="245" t="s">
        <v>1180</v>
      </c>
      <c r="B44" s="416"/>
      <c r="C44" s="226" t="s">
        <v>1094</v>
      </c>
      <c r="D44" s="226" t="s">
        <v>1036</v>
      </c>
      <c r="E44" s="226" t="s">
        <v>1095</v>
      </c>
      <c r="F44" s="417">
        <v>0</v>
      </c>
      <c r="G44" s="226" t="s">
        <v>1130</v>
      </c>
      <c r="H44" s="246" t="str">
        <f>IF(AND(ISBLANK(KPiPN01!D16),ISBLANK('AF01'!D34)),"W trakcie weryfikacji",IF(ROUND((KPiPN01.6._B)-(AF01.4.2._A+AF01.4.2._B+AF01.4.2._C+AF01.4.2._D+AF01.4.2._E),2)=0, "Weryfikacja formuły OK","Błędna wartość formuły walidacyjnej"))</f>
        <v>Weryfikacja formuły OK</v>
      </c>
    </row>
    <row r="45" spans="1:9" ht="30" x14ac:dyDescent="0.25">
      <c r="A45" s="245" t="s">
        <v>1181</v>
      </c>
      <c r="B45" s="416"/>
      <c r="C45" s="226" t="s">
        <v>1096</v>
      </c>
      <c r="D45" s="226" t="s">
        <v>1036</v>
      </c>
      <c r="E45" s="226" t="s">
        <v>1097</v>
      </c>
      <c r="F45" s="417">
        <v>0</v>
      </c>
      <c r="G45" s="226" t="s">
        <v>1130</v>
      </c>
      <c r="H45" s="246" t="str">
        <f>IF(AND(ISBLANK(KPiPN01!D16),ISBLANK('AF01'!D34)),"W trakcie weryfikacji",IF(ROUND((KPiPN01.6._C)-(AF01.4.3._A+AF01.4.3._B+AF01.4.3._C+AF01.4.3._D+AF01.4.3._E),2)=0, "Weryfikacja formuły OK","Błędna wartość formuły walidacyjnej"))</f>
        <v>Weryfikacja formuły OK</v>
      </c>
    </row>
    <row r="46" spans="1:9" ht="30" x14ac:dyDescent="0.25">
      <c r="A46" s="245" t="s">
        <v>1182</v>
      </c>
      <c r="B46" s="416"/>
      <c r="C46" s="226" t="s">
        <v>1092</v>
      </c>
      <c r="D46" s="226" t="s">
        <v>1036</v>
      </c>
      <c r="E46" s="226" t="s">
        <v>1093</v>
      </c>
      <c r="F46" s="417">
        <v>0</v>
      </c>
      <c r="G46" s="226" t="s">
        <v>1130</v>
      </c>
      <c r="H46" s="246" t="str">
        <f>IF(AND(ISBLANK(KPiPN01!D16),ISBLANK('AF01'!D34)),"W trakcie weryfikacji",IF(ROUND((KPiPN01.6._D)-(AF01.4.3.1._A+AF01.4.3.1._B+AF01.4.3.1._C+AF01.4.3.1._D+AF01.4.3.1._E),2)=0, "Weryfikacja formuły OK","Błędna wartość formuły walidacyjnej"))</f>
        <v>Weryfikacja formuły OK</v>
      </c>
    </row>
    <row r="47" spans="1:9" ht="30" x14ac:dyDescent="0.25">
      <c r="A47" s="245" t="s">
        <v>1183</v>
      </c>
      <c r="B47" s="416"/>
      <c r="C47" s="226" t="s">
        <v>1098</v>
      </c>
      <c r="D47" s="226" t="s">
        <v>1036</v>
      </c>
      <c r="E47" s="226" t="s">
        <v>1099</v>
      </c>
      <c r="F47" s="417">
        <v>0</v>
      </c>
      <c r="G47" s="226" t="s">
        <v>1130</v>
      </c>
      <c r="H47" s="246" t="str">
        <f>IF(AND(ISBLANK(KPiPN01!D16),ISBLANK('AF01'!D34)),"W trakcie weryfikacji",IF(ROUND((KPiPN01.6._E)-(AF01.4.4._A+AF01.4.4._B+AF01.4.4._C+AF01.4.4._D+AF01.4.4._E),2)=0, "Weryfikacja formuły OK","Błędna wartość formuły walidacyjnej"))</f>
        <v>Weryfikacja formuły OK</v>
      </c>
    </row>
    <row r="48" spans="1:9" ht="30" x14ac:dyDescent="0.25">
      <c r="A48" s="245" t="s">
        <v>1184</v>
      </c>
      <c r="B48" s="416"/>
      <c r="C48" s="226" t="s">
        <v>1100</v>
      </c>
      <c r="D48" s="226" t="s">
        <v>1036</v>
      </c>
      <c r="E48" s="226" t="s">
        <v>1101</v>
      </c>
      <c r="F48" s="417">
        <v>0</v>
      </c>
      <c r="G48" s="226" t="s">
        <v>1130</v>
      </c>
      <c r="H48" s="246" t="str">
        <f>IF(AND(ISBLANK(KPiPN01!D16),ISBLANK('AF01'!D34)),"W trakcie weryfikacji",IF(ROUND((KPiPN01.6._F)-(AF01.4.5._A+AF01.4.5._B+AF01.4.5._C+AF01.4.5._D+AF01.4.5._E),2)=0, "Weryfikacja formuły OK","Błędna wartość formuły walidacyjnej"))</f>
        <v>Weryfikacja formuły OK</v>
      </c>
    </row>
    <row r="49" spans="1:8" ht="30" x14ac:dyDescent="0.25">
      <c r="A49" s="245" t="s">
        <v>1185</v>
      </c>
      <c r="B49" s="416"/>
      <c r="C49" s="226" t="s">
        <v>1074</v>
      </c>
      <c r="D49" s="226" t="s">
        <v>1036</v>
      </c>
      <c r="E49" s="226" t="s">
        <v>1078</v>
      </c>
      <c r="F49" s="417">
        <v>0</v>
      </c>
      <c r="G49" s="226" t="s">
        <v>1130</v>
      </c>
      <c r="H49" s="246" t="str">
        <f>IF(AND(ISBLANK('PW01'!D18),ISBLANK('AF01'!D34)),"W trakcie weryfikacji",IF(ROUND((PW01.7._B)-(AF01.2.1._A+AF01.2.1._B+AF01.2.1._C+AF01.2.1._D+AF01.2.1._E),2)=0, "Weryfikacja formuły OK","Błędna wartość formuły walidacyjnej"))</f>
        <v>Weryfikacja formuły OK</v>
      </c>
    </row>
    <row r="50" spans="1:8" ht="30" x14ac:dyDescent="0.25">
      <c r="A50" s="245" t="s">
        <v>1186</v>
      </c>
      <c r="B50" s="416"/>
      <c r="C50" s="226" t="s">
        <v>1075</v>
      </c>
      <c r="D50" s="226" t="s">
        <v>1036</v>
      </c>
      <c r="E50" s="226" t="s">
        <v>1079</v>
      </c>
      <c r="F50" s="417">
        <v>0</v>
      </c>
      <c r="G50" s="226" t="s">
        <v>1130</v>
      </c>
      <c r="H50" s="246" t="str">
        <f>IF(AND(ISBLANK('PW01'!D18),ISBLANK('AF01'!D34)),"W trakcie weryfikacji",IF(ROUND((PW01.7._D)-(AF01.2.2._A+AF01.2.2._B+AF01.2.2._C+AF01.2.2._D+AF01.2.2._E),2)=0, "Weryfikacja formuły OK","Błędna wartość formuły walidacyjnej"))</f>
        <v>Weryfikacja formuły OK</v>
      </c>
    </row>
    <row r="51" spans="1:8" ht="30" x14ac:dyDescent="0.25">
      <c r="A51" s="245" t="s">
        <v>1187</v>
      </c>
      <c r="B51" s="416"/>
      <c r="C51" s="226" t="s">
        <v>1076</v>
      </c>
      <c r="D51" s="226" t="s">
        <v>1036</v>
      </c>
      <c r="E51" s="226" t="s">
        <v>1080</v>
      </c>
      <c r="F51" s="417">
        <v>0</v>
      </c>
      <c r="G51" s="226" t="s">
        <v>1130</v>
      </c>
      <c r="H51" s="246" t="str">
        <f>IF(AND(ISBLANK('PW01'!D18),ISBLANK('AF01'!D34)),"W trakcie weryfikacji",IF(ROUND((PW01.7._F)-(AF01.2.3._A+AF01.2.3._B+AF01.2.3._C+AF01.2.3._D+AF01.2.3._E),2)=0, "Weryfikacja formuły OK","Błędna wartość formuły walidacyjnej"))</f>
        <v>Weryfikacja formuły OK</v>
      </c>
    </row>
    <row r="52" spans="1:8" ht="30" x14ac:dyDescent="0.25">
      <c r="A52" s="245" t="s">
        <v>1188</v>
      </c>
      <c r="B52" s="416"/>
      <c r="C52" s="226" t="s">
        <v>1077</v>
      </c>
      <c r="D52" s="226" t="s">
        <v>1036</v>
      </c>
      <c r="E52" s="226" t="s">
        <v>1081</v>
      </c>
      <c r="F52" s="417">
        <v>0</v>
      </c>
      <c r="G52" s="226" t="s">
        <v>1130</v>
      </c>
      <c r="H52" s="246" t="str">
        <f>IF(AND(ISBLANK('PW01'!D18),ISBLANK('AF01'!D34)),"W trakcie weryfikacji",IF(ROUND((PW01.7._H)-(AF01.2.4._A+AF01.2.4._B+AF01.2.4._C+AF01.2.4._D+AF01.2.4._E),2)=0, "Weryfikacja formuły OK","Błędna wartość formuły walidacyjnej"))</f>
        <v>Weryfikacja formuły OK</v>
      </c>
    </row>
    <row r="53" spans="1:8" ht="30" x14ac:dyDescent="0.25">
      <c r="A53" s="245" t="s">
        <v>1189</v>
      </c>
      <c r="B53" s="416"/>
      <c r="C53" s="226" t="s">
        <v>1082</v>
      </c>
      <c r="D53" s="226" t="s">
        <v>1036</v>
      </c>
      <c r="E53" s="226" t="s">
        <v>1086</v>
      </c>
      <c r="F53" s="417">
        <v>0</v>
      </c>
      <c r="G53" s="226" t="s">
        <v>1130</v>
      </c>
      <c r="H53" s="246" t="str">
        <f>IF(AND(ISBLANK('PW02'!D18),ISBLANK('AF01'!D34)),"W trakcie weryfikacji",IF(ROUND((PW02.6._B)-(AF01.3.1._A+AF01.3.1._B+AF01.3.1._C+AF01.3.1._D+AF01.3.1._E),2)=0, "Weryfikacja formuły OK","Błędna wartość formuły walidacyjnej"))</f>
        <v>Weryfikacja formuły OK</v>
      </c>
    </row>
    <row r="54" spans="1:8" ht="30" x14ac:dyDescent="0.25">
      <c r="A54" s="245" t="s">
        <v>1190</v>
      </c>
      <c r="B54" s="416"/>
      <c r="C54" s="226" t="s">
        <v>1083</v>
      </c>
      <c r="D54" s="226" t="s">
        <v>1036</v>
      </c>
      <c r="E54" s="226" t="s">
        <v>1087</v>
      </c>
      <c r="F54" s="417">
        <v>0</v>
      </c>
      <c r="G54" s="226" t="s">
        <v>1130</v>
      </c>
      <c r="H54" s="246" t="str">
        <f>IF(AND(ISBLANK('PW02'!D18),ISBLANK('AF01'!D34)),"W trakcie weryfikacji",IF(ROUND((PW02.6._D)-(AF01.3.2._A+AF01.3.2._B+AF01.3.2._C+AF01.3.2._D+AF01.3.2._E),2)=0, "Weryfikacja formuły OK","Błędna wartość formuły walidacyjnej"))</f>
        <v>Weryfikacja formuły OK</v>
      </c>
    </row>
    <row r="55" spans="1:8" ht="30" x14ac:dyDescent="0.25">
      <c r="A55" s="245" t="s">
        <v>1191</v>
      </c>
      <c r="B55" s="416"/>
      <c r="C55" s="226" t="s">
        <v>1084</v>
      </c>
      <c r="D55" s="226" t="s">
        <v>1036</v>
      </c>
      <c r="E55" s="226" t="s">
        <v>1088</v>
      </c>
      <c r="F55" s="417">
        <v>0</v>
      </c>
      <c r="G55" s="226" t="s">
        <v>1130</v>
      </c>
      <c r="H55" s="246" t="str">
        <f>IF(AND(ISBLANK('PW02'!D18),ISBLANK('AF01'!D34)),"W trakcie weryfikacji",IF(ROUND((PW02.6._L)-(AF01.3.5._A+AF01.3.5._B+AF01.3.5._C+AF01.3.5._D+AF01.3.5._E),2)=0, "Weryfikacja formuły OK","Błędna wartość formuły walidacyjnej"))</f>
        <v>Weryfikacja formuły OK</v>
      </c>
    </row>
    <row r="56" spans="1:8" ht="30" x14ac:dyDescent="0.25">
      <c r="A56" s="245" t="s">
        <v>1192</v>
      </c>
      <c r="B56" s="416"/>
      <c r="C56" s="226" t="s">
        <v>1085</v>
      </c>
      <c r="D56" s="226" t="s">
        <v>1036</v>
      </c>
      <c r="E56" s="226" t="s">
        <v>1089</v>
      </c>
      <c r="F56" s="417">
        <v>0</v>
      </c>
      <c r="G56" s="226" t="s">
        <v>1130</v>
      </c>
      <c r="H56" s="246" t="str">
        <f>IF(AND(ISBLANK('PW02'!D18),ISBLANK('AF01'!D34)),"W trakcie weryfikacji",IF(ROUND((PW02.6._N)-(AF01.3.6._A+AF01.3.6._B+AF01.3.6._C+AF01.3.6._D+AF01.3.6._E),2)=0, "Weryfikacja formuły OK","Błędna wartość formuły walidacyjnej"))</f>
        <v>Weryfikacja formuły OK</v>
      </c>
    </row>
    <row r="57" spans="1:8" ht="75" x14ac:dyDescent="0.25">
      <c r="A57" s="245" t="s">
        <v>1193</v>
      </c>
      <c r="B57" s="230" t="s">
        <v>1122</v>
      </c>
      <c r="C57" s="229" t="s">
        <v>1123</v>
      </c>
      <c r="D57" s="229" t="s">
        <v>1036</v>
      </c>
      <c r="E57" s="229" t="s">
        <v>1124</v>
      </c>
      <c r="F57" s="227">
        <v>0</v>
      </c>
      <c r="G57" s="226" t="s">
        <v>1130</v>
      </c>
      <c r="H57" s="246" t="str">
        <f>IF(AND(ISBLANK('PAF01'!D14),ISBLANK('RO01'!D11)),"W trakcie weryfikacji",IF(ROUND((PAF01.2._A-PAF01.2.1._A)-(RO01.1._A),2)=0, "Weryfikacja formuły OK","Błędna wartość formuły walidacyjnej"))</f>
        <v>Weryfikacja formuły OK</v>
      </c>
    </row>
    <row r="58" spans="1:8" ht="60" x14ac:dyDescent="0.25">
      <c r="A58" s="245" t="s">
        <v>1194</v>
      </c>
      <c r="B58" s="230" t="s">
        <v>1119</v>
      </c>
      <c r="C58" s="229" t="s">
        <v>1120</v>
      </c>
      <c r="D58" s="229" t="s">
        <v>1036</v>
      </c>
      <c r="E58" s="229" t="s">
        <v>1121</v>
      </c>
      <c r="F58" s="227">
        <v>0</v>
      </c>
      <c r="G58" s="226" t="s">
        <v>1130</v>
      </c>
      <c r="H58" s="246" t="str">
        <f>IF(AND(ISBLANK('RO01'!D11),ISBLANK('PAF01'!D14)),"W trakcie weryfikacji",IF(ROUND((RO01.1._A+RO01.3._A)-(PAF01.2._A),2)=0, "Weryfikacja formuły OK","Błędna wartość formuły walidacyjnej"))</f>
        <v>Weryfikacja formuły OK</v>
      </c>
    </row>
    <row r="60" spans="1:8" ht="30" x14ac:dyDescent="0.25">
      <c r="C60" s="241" t="s">
        <v>1037</v>
      </c>
      <c r="D60" s="242"/>
      <c r="E60" s="242"/>
    </row>
    <row r="61" spans="1:8" x14ac:dyDescent="0.25">
      <c r="C61" s="241" t="s">
        <v>385</v>
      </c>
      <c r="D61" s="242"/>
      <c r="E61" s="241" t="s">
        <v>1038</v>
      </c>
    </row>
    <row r="62" spans="1:8" x14ac:dyDescent="0.25">
      <c r="C62" s="241" t="s">
        <v>1104</v>
      </c>
      <c r="D62" s="242"/>
      <c r="E62" s="241" t="s">
        <v>1038</v>
      </c>
    </row>
    <row r="63" spans="1:8" x14ac:dyDescent="0.25">
      <c r="C63" s="241" t="s">
        <v>1105</v>
      </c>
      <c r="D63" s="242"/>
      <c r="E63" s="241" t="s">
        <v>1038</v>
      </c>
    </row>
    <row r="64" spans="1:8" x14ac:dyDescent="0.25">
      <c r="C64" s="241" t="s">
        <v>386</v>
      </c>
      <c r="D64" s="242"/>
      <c r="E64" s="241" t="s">
        <v>1041</v>
      </c>
    </row>
    <row r="65" spans="3:5" x14ac:dyDescent="0.25">
      <c r="C65" s="241" t="s">
        <v>387</v>
      </c>
      <c r="D65" s="242"/>
      <c r="E65" s="241" t="s">
        <v>1042</v>
      </c>
    </row>
    <row r="66" spans="3:5" x14ac:dyDescent="0.25">
      <c r="C66" s="241" t="s">
        <v>388</v>
      </c>
      <c r="D66" s="242"/>
      <c r="E66" s="241" t="s">
        <v>1043</v>
      </c>
    </row>
    <row r="67" spans="3:5" x14ac:dyDescent="0.25">
      <c r="C67" s="241" t="s">
        <v>389</v>
      </c>
      <c r="D67" s="242"/>
      <c r="E67" s="241" t="s">
        <v>1043</v>
      </c>
    </row>
    <row r="68" spans="3:5" x14ac:dyDescent="0.25">
      <c r="C68" s="241" t="s">
        <v>390</v>
      </c>
      <c r="D68" s="242"/>
      <c r="E68" s="241" t="s">
        <v>1043</v>
      </c>
    </row>
    <row r="69" spans="3:5" x14ac:dyDescent="0.25">
      <c r="C69" s="241" t="s">
        <v>391</v>
      </c>
      <c r="D69" s="242"/>
      <c r="E69" s="241" t="s">
        <v>1044</v>
      </c>
    </row>
    <row r="70" spans="3:5" x14ac:dyDescent="0.25">
      <c r="C70" s="241" t="s">
        <v>392</v>
      </c>
      <c r="D70" s="242"/>
      <c r="E70" s="241" t="s">
        <v>1045</v>
      </c>
    </row>
    <row r="71" spans="3:5" x14ac:dyDescent="0.25">
      <c r="C71" s="241" t="s">
        <v>393</v>
      </c>
      <c r="D71" s="242"/>
      <c r="E71" s="241" t="s">
        <v>1046</v>
      </c>
    </row>
    <row r="72" spans="3:5" x14ac:dyDescent="0.25">
      <c r="C72" s="241" t="s">
        <v>394</v>
      </c>
      <c r="D72" s="242"/>
      <c r="E72" s="241" t="s">
        <v>1047</v>
      </c>
    </row>
    <row r="73" spans="3:5" x14ac:dyDescent="0.25">
      <c r="C73" s="241" t="s">
        <v>1048</v>
      </c>
      <c r="D73" s="242"/>
      <c r="E73" s="241" t="s">
        <v>1049</v>
      </c>
    </row>
    <row r="74" spans="3:5" ht="30" x14ac:dyDescent="0.25">
      <c r="C74" s="241" t="s">
        <v>396</v>
      </c>
      <c r="D74" s="242"/>
      <c r="E74" s="241" t="s">
        <v>1050</v>
      </c>
    </row>
    <row r="75" spans="3:5" ht="30" x14ac:dyDescent="0.25">
      <c r="C75" s="241" t="s">
        <v>397</v>
      </c>
      <c r="D75" s="242"/>
      <c r="E75" s="241" t="s">
        <v>1050</v>
      </c>
    </row>
    <row r="76" spans="3:5" x14ac:dyDescent="0.25">
      <c r="C76" s="241" t="s">
        <v>398</v>
      </c>
      <c r="D76" s="242"/>
      <c r="E76" s="241" t="s">
        <v>1042</v>
      </c>
    </row>
    <row r="77" spans="3:5" x14ac:dyDescent="0.25">
      <c r="C77" s="241" t="s">
        <v>399</v>
      </c>
      <c r="D77" s="242"/>
      <c r="E77" s="241" t="s">
        <v>1042</v>
      </c>
    </row>
    <row r="78" spans="3:5" x14ac:dyDescent="0.25">
      <c r="C78" s="241" t="s">
        <v>400</v>
      </c>
      <c r="D78" s="242"/>
      <c r="E78" s="241" t="s">
        <v>1051</v>
      </c>
    </row>
    <row r="79" spans="3:5" x14ac:dyDescent="0.25">
      <c r="C79" s="241" t="s">
        <v>401</v>
      </c>
      <c r="D79" s="242"/>
      <c r="E79" s="241" t="s">
        <v>1043</v>
      </c>
    </row>
    <row r="80" spans="3:5" x14ac:dyDescent="0.25">
      <c r="C80" s="241" t="s">
        <v>403</v>
      </c>
      <c r="D80" s="242"/>
      <c r="E80" s="241" t="s">
        <v>1045</v>
      </c>
    </row>
    <row r="81" spans="3:5" x14ac:dyDescent="0.25">
      <c r="C81" s="241" t="s">
        <v>518</v>
      </c>
      <c r="D81" s="242"/>
      <c r="E81" s="241" t="s">
        <v>1045</v>
      </c>
    </row>
    <row r="82" spans="3:5" ht="30" x14ac:dyDescent="0.25">
      <c r="C82" s="241" t="s">
        <v>848</v>
      </c>
      <c r="D82" s="242"/>
      <c r="E82" s="241" t="s">
        <v>1052</v>
      </c>
    </row>
    <row r="83" spans="3:5" x14ac:dyDescent="0.25">
      <c r="C83" s="241" t="s">
        <v>402</v>
      </c>
      <c r="D83" s="242"/>
      <c r="E83" s="241" t="s">
        <v>1053</v>
      </c>
    </row>
    <row r="84" spans="3:5" ht="45" x14ac:dyDescent="0.25">
      <c r="C84" s="241" t="s">
        <v>864</v>
      </c>
      <c r="D84" s="242"/>
      <c r="E84" s="241" t="s">
        <v>1054</v>
      </c>
    </row>
    <row r="85" spans="3:5" ht="30" x14ac:dyDescent="0.25">
      <c r="C85" s="241" t="s">
        <v>1106</v>
      </c>
      <c r="D85" s="242"/>
      <c r="E85" s="241" t="s">
        <v>1056</v>
      </c>
    </row>
    <row r="86" spans="3:5" ht="30" x14ac:dyDescent="0.25">
      <c r="C86" s="241" t="s">
        <v>1057</v>
      </c>
      <c r="D86" s="242"/>
      <c r="E86" s="241" t="s">
        <v>1058</v>
      </c>
    </row>
    <row r="87" spans="3:5" x14ac:dyDescent="0.25">
      <c r="C87" s="241" t="s">
        <v>850</v>
      </c>
      <c r="D87" s="242"/>
      <c r="E87" s="241" t="s">
        <v>1059</v>
      </c>
    </row>
    <row r="88" spans="3:5" x14ac:dyDescent="0.25">
      <c r="C88" s="241" t="s">
        <v>852</v>
      </c>
      <c r="D88" s="242"/>
      <c r="E88" s="241" t="s">
        <v>1060</v>
      </c>
    </row>
    <row r="89" spans="3:5" x14ac:dyDescent="0.25">
      <c r="C89" s="241" t="s">
        <v>404</v>
      </c>
      <c r="D89" s="242"/>
      <c r="E89" s="241" t="s">
        <v>1061</v>
      </c>
    </row>
    <row r="90" spans="3:5" x14ac:dyDescent="0.25">
      <c r="C90" s="241" t="s">
        <v>405</v>
      </c>
      <c r="D90" s="242"/>
      <c r="E90" s="241" t="s">
        <v>1061</v>
      </c>
    </row>
    <row r="91" spans="3:5" x14ac:dyDescent="0.25">
      <c r="C91" s="241" t="s">
        <v>406</v>
      </c>
      <c r="D91" s="242"/>
      <c r="E91" s="241" t="s">
        <v>1062</v>
      </c>
    </row>
    <row r="92" spans="3:5" x14ac:dyDescent="0.25">
      <c r="C92" s="241" t="s">
        <v>407</v>
      </c>
      <c r="D92" s="242"/>
      <c r="E92" s="241" t="s">
        <v>1062</v>
      </c>
    </row>
    <row r="93" spans="3:5" x14ac:dyDescent="0.25">
      <c r="C93" s="241" t="s">
        <v>408</v>
      </c>
      <c r="D93" s="242"/>
      <c r="E93" s="241" t="s">
        <v>1063</v>
      </c>
    </row>
    <row r="94" spans="3:5" x14ac:dyDescent="0.25">
      <c r="C94" s="241" t="s">
        <v>409</v>
      </c>
      <c r="D94" s="242"/>
      <c r="E94" s="241" t="s">
        <v>1063</v>
      </c>
    </row>
    <row r="95" spans="3:5" x14ac:dyDescent="0.25">
      <c r="C95" s="241" t="s">
        <v>410</v>
      </c>
      <c r="D95" s="242"/>
      <c r="E95" s="241" t="s">
        <v>1064</v>
      </c>
    </row>
    <row r="96" spans="3:5" x14ac:dyDescent="0.25">
      <c r="C96" s="241" t="s">
        <v>411</v>
      </c>
      <c r="D96" s="242"/>
      <c r="E96" s="241" t="s">
        <v>1041</v>
      </c>
    </row>
    <row r="97" spans="3:5" x14ac:dyDescent="0.25">
      <c r="C97" s="241" t="s">
        <v>412</v>
      </c>
      <c r="D97" s="242"/>
      <c r="E97" s="241" t="s">
        <v>1041</v>
      </c>
    </row>
    <row r="98" spans="3:5" x14ac:dyDescent="0.25">
      <c r="C98" s="241" t="s">
        <v>413</v>
      </c>
      <c r="D98" s="242"/>
      <c r="E98" s="241" t="s">
        <v>1041</v>
      </c>
    </row>
    <row r="99" spans="3:5" x14ac:dyDescent="0.25">
      <c r="C99" s="241" t="s">
        <v>414</v>
      </c>
      <c r="D99" s="242"/>
      <c r="E99" s="241" t="s">
        <v>1065</v>
      </c>
    </row>
    <row r="100" spans="3:5" x14ac:dyDescent="0.25">
      <c r="C100" s="241" t="s">
        <v>415</v>
      </c>
      <c r="D100" s="242"/>
      <c r="E100" s="241" t="s">
        <v>1059</v>
      </c>
    </row>
    <row r="101" spans="3:5" x14ac:dyDescent="0.25">
      <c r="C101" s="241" t="s">
        <v>416</v>
      </c>
      <c r="D101" s="242"/>
      <c r="E101" s="241" t="s">
        <v>1064</v>
      </c>
    </row>
    <row r="102" spans="3:5" x14ac:dyDescent="0.25">
      <c r="C102" s="241" t="s">
        <v>516</v>
      </c>
      <c r="D102" s="242"/>
      <c r="E102" s="241" t="s">
        <v>1066</v>
      </c>
    </row>
    <row r="103" spans="3:5" x14ac:dyDescent="0.25">
      <c r="C103" s="241" t="s">
        <v>519</v>
      </c>
      <c r="D103" s="242"/>
      <c r="E103" s="241" t="s">
        <v>1066</v>
      </c>
    </row>
    <row r="104" spans="3:5" x14ac:dyDescent="0.25">
      <c r="C104" s="241" t="s">
        <v>859</v>
      </c>
      <c r="D104" s="242"/>
      <c r="E104" s="241" t="s">
        <v>1060</v>
      </c>
    </row>
    <row r="105" spans="3:5" x14ac:dyDescent="0.25">
      <c r="C105" s="241" t="s">
        <v>860</v>
      </c>
      <c r="D105" s="242"/>
      <c r="E105" s="241" t="s">
        <v>1060</v>
      </c>
    </row>
    <row r="106" spans="3:5" x14ac:dyDescent="0.25">
      <c r="C106" s="241" t="s">
        <v>866</v>
      </c>
      <c r="D106" s="242"/>
      <c r="E106" s="241" t="s">
        <v>1067</v>
      </c>
    </row>
  </sheetData>
  <sortState ref="B3:G123">
    <sortCondition descending="1" ref="G3:G123"/>
    <sortCondition ref="B3:B123"/>
  </sortState>
  <mergeCells count="1">
    <mergeCell ref="C3:E3"/>
  </mergeCells>
  <conditionalFormatting sqref="H5:H30 H35:H58">
    <cfRule type="cellIs" dxfId="282" priority="10" operator="equal">
      <formula>"Błędna wartość formuły walidacyjnej"</formula>
    </cfRule>
    <cfRule type="cellIs" dxfId="281" priority="11" operator="equal">
      <formula>"Weryfikacja formuły OK"</formula>
    </cfRule>
  </conditionalFormatting>
  <conditionalFormatting sqref="H32:H33">
    <cfRule type="cellIs" dxfId="280" priority="6" operator="equal">
      <formula>"Błędna wartość formuły walidacyjnej"</formula>
    </cfRule>
    <cfRule type="cellIs" dxfId="279" priority="7" operator="equal">
      <formula>"Weryfikacja formuły OK"</formula>
    </cfRule>
  </conditionalFormatting>
  <conditionalFormatting sqref="H31">
    <cfRule type="cellIs" dxfId="278" priority="4" operator="equal">
      <formula>"Błędna wartość formuły walidacyjnej"</formula>
    </cfRule>
    <cfRule type="cellIs" dxfId="277" priority="5" operator="equal">
      <formula>"Weryfikacja formuły OK"</formula>
    </cfRule>
  </conditionalFormatting>
  <conditionalFormatting sqref="H34">
    <cfRule type="cellIs" dxfId="276" priority="2" operator="equal">
      <formula>"Błędna wartość formuły walidacyjnej"</formula>
    </cfRule>
    <cfRule type="cellIs" dxfId="275" priority="3" operator="equal">
      <formula>"Weryfikacja formuły OK"</formula>
    </cfRule>
  </conditionalFormatting>
  <conditionalFormatting sqref="H1">
    <cfRule type="containsText" dxfId="274" priority="1" operator="containsText" text="Skoroszyt jest zwalidowany poprawnie">
      <formula>NOT(ISERROR(SEARCH("Skoroszyt jest zwalidowany poprawnie",H1)))</formula>
    </cfRule>
  </conditionalFormatting>
  <pageMargins left="0.25" right="0.25" top="0.75" bottom="0.75" header="0.3" footer="0.3"/>
  <pageSetup paperSize="9"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AK50"/>
  <sheetViews>
    <sheetView view="pageBreakPreview" zoomScaleNormal="100" zoomScaleSheetLayoutView="100" workbookViewId="0">
      <selection activeCell="D8" sqref="D8:K14"/>
    </sheetView>
  </sheetViews>
  <sheetFormatPr defaultRowHeight="10.5" x14ac:dyDescent="0.15"/>
  <cols>
    <col min="1" max="1" width="9.140625" style="10" customWidth="1"/>
    <col min="2" max="2" width="9.7109375" style="10" customWidth="1"/>
    <col min="3" max="3" width="31.7109375" style="10" customWidth="1"/>
    <col min="4" max="4" width="15.28515625" style="10" customWidth="1"/>
    <col min="5" max="5" width="14.42578125" style="10" customWidth="1"/>
    <col min="6" max="6" width="15.5703125" style="10" customWidth="1"/>
    <col min="7" max="7" width="14.42578125" style="10" customWidth="1"/>
    <col min="8" max="8" width="15" style="10" customWidth="1"/>
    <col min="9" max="9" width="15.42578125" style="10" customWidth="1"/>
    <col min="10" max="10" width="15.140625" style="10" customWidth="1"/>
    <col min="11" max="11" width="13.85546875" style="10" customWidth="1"/>
    <col min="12" max="12" width="43.28515625" style="10" customWidth="1"/>
    <col min="13" max="13" width="13.85546875" style="10" customWidth="1"/>
    <col min="14" max="14" width="15.28515625" style="10" customWidth="1"/>
    <col min="15" max="15" width="14.28515625" style="10" customWidth="1"/>
    <col min="16" max="16" width="15.5703125" style="10" customWidth="1"/>
    <col min="17" max="17" width="14.28515625" style="10" customWidth="1"/>
    <col min="18" max="16384" width="9.140625" style="10"/>
  </cols>
  <sheetData>
    <row r="1" spans="1:17" ht="15.75" x14ac:dyDescent="0.25">
      <c r="A1" s="126"/>
      <c r="B1" s="1" t="s">
        <v>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1"/>
      <c r="O1" s="11"/>
      <c r="P1" s="11"/>
      <c r="Q1" s="11"/>
    </row>
    <row r="2" spans="1:17" ht="15.75" x14ac:dyDescent="0.25">
      <c r="A2" s="126"/>
      <c r="B2" s="17" t="s">
        <v>254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6.5" thickBot="1" x14ac:dyDescent="0.3">
      <c r="A3" s="12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9.25" customHeight="1" thickBot="1" x14ac:dyDescent="0.3">
      <c r="A4" s="126"/>
      <c r="B4" s="708"/>
      <c r="C4" s="709"/>
      <c r="D4" s="714" t="s">
        <v>468</v>
      </c>
      <c r="E4" s="715"/>
      <c r="F4" s="706" t="s">
        <v>168</v>
      </c>
      <c r="G4" s="707"/>
      <c r="H4" s="716" t="s">
        <v>48</v>
      </c>
      <c r="I4" s="716"/>
      <c r="J4" s="717" t="s">
        <v>85</v>
      </c>
      <c r="K4" s="707"/>
      <c r="L4" s="11"/>
      <c r="M4" s="11"/>
      <c r="N4" s="11"/>
      <c r="O4" s="11"/>
      <c r="P4" s="11"/>
      <c r="Q4" s="11"/>
    </row>
    <row r="5" spans="1:17" ht="15.75" x14ac:dyDescent="0.25">
      <c r="A5" s="126"/>
      <c r="B5" s="710"/>
      <c r="C5" s="711"/>
      <c r="D5" s="718" t="s">
        <v>49</v>
      </c>
      <c r="E5" s="720" t="s">
        <v>12</v>
      </c>
      <c r="F5" s="722" t="s">
        <v>49</v>
      </c>
      <c r="G5" s="720" t="s">
        <v>12</v>
      </c>
      <c r="H5" s="722" t="s">
        <v>49</v>
      </c>
      <c r="I5" s="724" t="s">
        <v>12</v>
      </c>
      <c r="J5" s="718" t="s">
        <v>49</v>
      </c>
      <c r="K5" s="720" t="s">
        <v>12</v>
      </c>
      <c r="L5" s="11"/>
      <c r="M5" s="11"/>
      <c r="N5" s="11"/>
      <c r="O5" s="11"/>
      <c r="P5" s="11"/>
      <c r="Q5" s="11"/>
    </row>
    <row r="6" spans="1:17" ht="23.25" customHeight="1" thickBot="1" x14ac:dyDescent="0.3">
      <c r="A6" s="126"/>
      <c r="B6" s="710"/>
      <c r="C6" s="711"/>
      <c r="D6" s="719"/>
      <c r="E6" s="721"/>
      <c r="F6" s="723"/>
      <c r="G6" s="721"/>
      <c r="H6" s="723"/>
      <c r="I6" s="725"/>
      <c r="J6" s="719"/>
      <c r="K6" s="721"/>
      <c r="L6" s="11"/>
      <c r="M6" s="11"/>
      <c r="N6" s="11"/>
      <c r="O6" s="11"/>
      <c r="P6" s="11"/>
      <c r="Q6" s="11"/>
    </row>
    <row r="7" spans="1:17" ht="16.5" thickBot="1" x14ac:dyDescent="0.3">
      <c r="A7" s="126"/>
      <c r="B7" s="712"/>
      <c r="C7" s="713"/>
      <c r="D7" s="12" t="s">
        <v>433</v>
      </c>
      <c r="E7" s="13" t="s">
        <v>434</v>
      </c>
      <c r="F7" s="14" t="s">
        <v>435</v>
      </c>
      <c r="G7" s="139" t="s">
        <v>436</v>
      </c>
      <c r="H7" s="12" t="s">
        <v>437</v>
      </c>
      <c r="I7" s="15" t="s">
        <v>438</v>
      </c>
      <c r="J7" s="12" t="s">
        <v>442</v>
      </c>
      <c r="K7" s="15" t="s">
        <v>443</v>
      </c>
      <c r="L7" s="11"/>
      <c r="M7" s="11"/>
      <c r="N7" s="11"/>
      <c r="O7" s="11"/>
      <c r="P7" s="11"/>
      <c r="Q7" s="11"/>
    </row>
    <row r="8" spans="1:17" ht="30" x14ac:dyDescent="0.25">
      <c r="A8" s="126"/>
      <c r="B8" s="140" t="s">
        <v>255</v>
      </c>
      <c r="C8" s="141" t="s">
        <v>50</v>
      </c>
      <c r="D8" s="296"/>
      <c r="E8" s="297"/>
      <c r="F8" s="298"/>
      <c r="G8" s="297"/>
      <c r="H8" s="298"/>
      <c r="I8" s="299"/>
      <c r="J8" s="282"/>
      <c r="K8" s="283"/>
      <c r="L8" t="str">
        <f>IF(COUNTBLANK(D8:K8)=8,"",IF(AND(COUNTBLANK(D8:K8)=0,COUNT(D8:K8)=8), "Weryfikacja bieżącego wiersza OK", "Należy wypełnić wszystkie pola w bieżącym wierszu"))</f>
        <v/>
      </c>
      <c r="M8" s="11"/>
      <c r="N8" s="11"/>
      <c r="O8" s="11"/>
      <c r="P8" s="11"/>
      <c r="Q8" s="11"/>
    </row>
    <row r="9" spans="1:17" ht="15.75" x14ac:dyDescent="0.25">
      <c r="A9" s="126"/>
      <c r="B9" s="142" t="s">
        <v>256</v>
      </c>
      <c r="C9" s="16" t="s">
        <v>51</v>
      </c>
      <c r="D9" s="284"/>
      <c r="E9" s="285"/>
      <c r="F9" s="286"/>
      <c r="G9" s="285"/>
      <c r="H9" s="286"/>
      <c r="I9" s="287"/>
      <c r="J9" s="288"/>
      <c r="K9" s="289"/>
      <c r="L9" t="str">
        <f t="shared" ref="L9:L14" si="0">IF(COUNTBLANK(D9:K9)=8,"",IF(AND(COUNTBLANK(D9:K9)=0,COUNT(D9:K9)=8), "Weryfikacja bieżącego wiersza OK", "Należy wypełnić wszystkie pola w bieżącym wierszu"))</f>
        <v/>
      </c>
      <c r="M9" s="11"/>
      <c r="N9" s="11"/>
      <c r="O9" s="11"/>
      <c r="P9" s="11"/>
      <c r="Q9" s="11"/>
    </row>
    <row r="10" spans="1:17" ht="30" x14ac:dyDescent="0.25">
      <c r="A10" s="126"/>
      <c r="B10" s="142" t="s">
        <v>257</v>
      </c>
      <c r="C10" s="16" t="s">
        <v>34</v>
      </c>
      <c r="D10" s="284"/>
      <c r="E10" s="285"/>
      <c r="F10" s="286"/>
      <c r="G10" s="285"/>
      <c r="H10" s="286"/>
      <c r="I10" s="287"/>
      <c r="J10" s="288"/>
      <c r="K10" s="289"/>
      <c r="L10" t="str">
        <f t="shared" si="0"/>
        <v/>
      </c>
      <c r="M10" s="11"/>
      <c r="N10" s="11"/>
      <c r="O10" s="11"/>
      <c r="P10" s="11"/>
      <c r="Q10" s="11"/>
    </row>
    <row r="11" spans="1:17" ht="23.25" customHeight="1" x14ac:dyDescent="0.25">
      <c r="A11" s="126"/>
      <c r="B11" s="143" t="s">
        <v>258</v>
      </c>
      <c r="C11" s="16" t="s">
        <v>137</v>
      </c>
      <c r="D11" s="290"/>
      <c r="E11" s="291"/>
      <c r="F11" s="292"/>
      <c r="G11" s="291"/>
      <c r="H11" s="292"/>
      <c r="I11" s="293"/>
      <c r="J11" s="294"/>
      <c r="K11" s="295"/>
      <c r="L11" t="str">
        <f t="shared" si="0"/>
        <v/>
      </c>
      <c r="M11" s="11"/>
      <c r="N11" s="11"/>
      <c r="O11" s="11"/>
      <c r="P11" s="11"/>
      <c r="Q11" s="11"/>
    </row>
    <row r="12" spans="1:17" ht="19.5" customHeight="1" x14ac:dyDescent="0.25">
      <c r="A12" s="126"/>
      <c r="B12" s="143" t="s">
        <v>259</v>
      </c>
      <c r="C12" s="16" t="s">
        <v>138</v>
      </c>
      <c r="D12" s="290"/>
      <c r="E12" s="291"/>
      <c r="F12" s="292"/>
      <c r="G12" s="291"/>
      <c r="H12" s="292"/>
      <c r="I12" s="293"/>
      <c r="J12" s="294"/>
      <c r="K12" s="295"/>
      <c r="L12" t="str">
        <f t="shared" si="0"/>
        <v/>
      </c>
      <c r="M12" s="11"/>
      <c r="N12" s="11"/>
      <c r="O12" s="11"/>
      <c r="P12" s="11"/>
      <c r="Q12" s="11"/>
    </row>
    <row r="13" spans="1:17" ht="16.5" thickBot="1" x14ac:dyDescent="0.3">
      <c r="A13" s="126"/>
      <c r="B13" s="143" t="s">
        <v>260</v>
      </c>
      <c r="C13" s="16" t="s">
        <v>47</v>
      </c>
      <c r="D13" s="290"/>
      <c r="E13" s="291"/>
      <c r="F13" s="292"/>
      <c r="G13" s="291"/>
      <c r="H13" s="292"/>
      <c r="I13" s="293"/>
      <c r="J13" s="294"/>
      <c r="K13" s="295"/>
      <c r="L13" t="str">
        <f t="shared" si="0"/>
        <v/>
      </c>
      <c r="M13" s="11"/>
      <c r="N13" s="11"/>
      <c r="O13" s="11"/>
      <c r="P13" s="11"/>
      <c r="Q13" s="11"/>
    </row>
    <row r="14" spans="1:17" ht="16.5" thickBot="1" x14ac:dyDescent="0.3">
      <c r="A14" s="126"/>
      <c r="B14" s="144" t="s">
        <v>261</v>
      </c>
      <c r="C14" s="60" t="s">
        <v>52</v>
      </c>
      <c r="D14" s="300"/>
      <c r="E14" s="301"/>
      <c r="F14" s="302"/>
      <c r="G14" s="301"/>
      <c r="H14" s="302"/>
      <c r="I14" s="303"/>
      <c r="J14" s="304"/>
      <c r="K14" s="305"/>
      <c r="L14" t="str">
        <f t="shared" si="0"/>
        <v/>
      </c>
      <c r="M14" s="11"/>
      <c r="N14" s="11"/>
      <c r="O14" s="11"/>
      <c r="P14" s="11"/>
      <c r="Q14" s="11"/>
    </row>
    <row r="15" spans="1:17" ht="15.75" x14ac:dyDescent="0.25">
      <c r="A15" s="12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5" x14ac:dyDescent="0.25">
      <c r="B16" s="11"/>
      <c r="C16" s="11" t="s">
        <v>1131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34" ht="15" x14ac:dyDescent="0.25">
      <c r="C17" s="11" t="s">
        <v>261</v>
      </c>
      <c r="D17" s="233" t="str">
        <f>IF(D14="","",IF(ROUND(SUM(D8:D13),2)=ROUND(D14,2),"OK","Błąd sumy częściowej"))</f>
        <v/>
      </c>
      <c r="E17" s="233" t="str">
        <f t="shared" ref="E17:K17" si="1">IF(E14="","",IF(ROUND(SUM(E8:E13),2)=ROUND(E14,2),"OK","Błąd sumy częściowej"))</f>
        <v/>
      </c>
      <c r="F17" s="233" t="str">
        <f t="shared" si="1"/>
        <v/>
      </c>
      <c r="G17" s="233" t="str">
        <f t="shared" si="1"/>
        <v/>
      </c>
      <c r="H17" s="233" t="str">
        <f t="shared" si="1"/>
        <v/>
      </c>
      <c r="I17" s="233" t="str">
        <f t="shared" si="1"/>
        <v/>
      </c>
      <c r="J17" s="233" t="str">
        <f t="shared" si="1"/>
        <v/>
      </c>
      <c r="K17" s="233" t="str">
        <f t="shared" si="1"/>
        <v/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5" x14ac:dyDescent="0.25">
      <c r="C18" s="11" t="s">
        <v>1132</v>
      </c>
      <c r="D18" s="233" t="str">
        <f>IF(COUNTBLANK(L8:L14)=7,"",IF(AND(COUNTIF(L8:L14,"Weryfikacja bieżącego wiersza OK")=7,COUNTIF(D17:K17,"OK")=8),"Arkusz jest zwalidowany poprawnie","Arkusz jest niepoprawny"))</f>
        <v/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5" x14ac:dyDescent="0.25"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15" x14ac:dyDescent="0.25"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5" x14ac:dyDescent="0.25"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2:34" ht="15" x14ac:dyDescent="0.25"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5" x14ac:dyDescent="0.25"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5" x14ac:dyDescent="0.2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2:34" ht="15" x14ac:dyDescent="0.25"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2:34" ht="15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5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5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5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5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34" ht="15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2:34" ht="15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7" ht="1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7" ht="1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7" ht="1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7" ht="1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7" ht="1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7" ht="15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7" ht="15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7" ht="1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7" ht="1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7" ht="15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2:37" ht="15" x14ac:dyDescent="0.2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2:37" ht="15" x14ac:dyDescent="0.2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:37" ht="1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2:37" ht="1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ht="15" x14ac:dyDescent="0.2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2:37" ht="1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2:37" ht="1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</sheetData>
  <mergeCells count="13">
    <mergeCell ref="F4:G4"/>
    <mergeCell ref="B4:C7"/>
    <mergeCell ref="D4:E4"/>
    <mergeCell ref="H4:I4"/>
    <mergeCell ref="J4:K4"/>
    <mergeCell ref="D5:D6"/>
    <mergeCell ref="E5:E6"/>
    <mergeCell ref="H5:H6"/>
    <mergeCell ref="I5:I6"/>
    <mergeCell ref="J5:J6"/>
    <mergeCell ref="K5:K6"/>
    <mergeCell ref="F5:F6"/>
    <mergeCell ref="G5:G6"/>
  </mergeCells>
  <conditionalFormatting sqref="L8">
    <cfRule type="containsText" dxfId="196" priority="5" operator="containsText" text="Należy">
      <formula>NOT(ISERROR(SEARCH("Należy",L8)))</formula>
    </cfRule>
    <cfRule type="containsText" dxfId="195" priority="6" operator="containsText" text="Weryfikacja bieżącego wiersza OK">
      <formula>NOT(ISERROR(SEARCH("Weryfikacja bieżącego wiersza OK",L8)))</formula>
    </cfRule>
  </conditionalFormatting>
  <conditionalFormatting sqref="L9:L14">
    <cfRule type="containsText" dxfId="194" priority="3" operator="containsText" text="Należy">
      <formula>NOT(ISERROR(SEARCH("Należy",L9)))</formula>
    </cfRule>
    <cfRule type="containsText" dxfId="193" priority="4" operator="containsText" text="Weryfikacja bieżącego wiersza OK">
      <formula>NOT(ISERROR(SEARCH("Weryfikacja bieżącego wiersza OK",L9)))</formula>
    </cfRule>
  </conditionalFormatting>
  <conditionalFormatting sqref="D17:K17">
    <cfRule type="containsText" dxfId="192" priority="2" operator="containsText" text="OK">
      <formula>NOT(ISERROR(SEARCH("OK",D17)))</formula>
    </cfRule>
  </conditionalFormatting>
  <conditionalFormatting sqref="D18">
    <cfRule type="containsText" dxfId="19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3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B2:R18"/>
  <sheetViews>
    <sheetView zoomScaleNormal="100" workbookViewId="0">
      <selection activeCell="D9" sqref="D9:Q14"/>
    </sheetView>
  </sheetViews>
  <sheetFormatPr defaultRowHeight="15" x14ac:dyDescent="0.25"/>
  <cols>
    <col min="2" max="2" width="9.5703125" customWidth="1"/>
    <col min="3" max="3" width="22" customWidth="1"/>
    <col min="4" max="4" width="10.5703125" customWidth="1"/>
    <col min="5" max="17" width="11.140625" customWidth="1"/>
    <col min="18" max="18" width="46.42578125" customWidth="1"/>
  </cols>
  <sheetData>
    <row r="2" spans="2:18" x14ac:dyDescent="0.25">
      <c r="B2" s="1" t="s">
        <v>8</v>
      </c>
    </row>
    <row r="3" spans="2:18" x14ac:dyDescent="0.25">
      <c r="B3" s="17" t="s">
        <v>262</v>
      </c>
      <c r="C3" s="138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2:18" ht="15.75" thickBot="1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8" ht="41.25" customHeight="1" thickBot="1" x14ac:dyDescent="0.3">
      <c r="B5" s="726"/>
      <c r="C5" s="727"/>
      <c r="D5" s="714" t="s">
        <v>53</v>
      </c>
      <c r="E5" s="716"/>
      <c r="F5" s="717" t="s">
        <v>54</v>
      </c>
      <c r="G5" s="707"/>
      <c r="H5" s="717" t="s">
        <v>468</v>
      </c>
      <c r="I5" s="707"/>
      <c r="J5" s="717" t="s">
        <v>168</v>
      </c>
      <c r="K5" s="707"/>
      <c r="L5" s="732" t="s">
        <v>169</v>
      </c>
      <c r="M5" s="733"/>
      <c r="N5" s="717" t="s">
        <v>48</v>
      </c>
      <c r="O5" s="707"/>
      <c r="P5" s="717" t="s">
        <v>85</v>
      </c>
      <c r="Q5" s="707"/>
    </row>
    <row r="6" spans="2:18" x14ac:dyDescent="0.25">
      <c r="B6" s="728"/>
      <c r="C6" s="729"/>
      <c r="D6" s="718" t="s">
        <v>49</v>
      </c>
      <c r="E6" s="724" t="s">
        <v>12</v>
      </c>
      <c r="F6" s="718" t="s">
        <v>49</v>
      </c>
      <c r="G6" s="720" t="s">
        <v>12</v>
      </c>
      <c r="H6" s="718" t="s">
        <v>49</v>
      </c>
      <c r="I6" s="720" t="s">
        <v>12</v>
      </c>
      <c r="J6" s="718" t="s">
        <v>49</v>
      </c>
      <c r="K6" s="724" t="s">
        <v>12</v>
      </c>
      <c r="L6" s="718" t="s">
        <v>49</v>
      </c>
      <c r="M6" s="720" t="s">
        <v>12</v>
      </c>
      <c r="N6" s="718" t="s">
        <v>49</v>
      </c>
      <c r="O6" s="720" t="s">
        <v>12</v>
      </c>
      <c r="P6" s="718" t="s">
        <v>49</v>
      </c>
      <c r="Q6" s="720" t="s">
        <v>12</v>
      </c>
    </row>
    <row r="7" spans="2:18" ht="47.25" customHeight="1" thickBot="1" x14ac:dyDescent="0.3">
      <c r="B7" s="728"/>
      <c r="C7" s="729"/>
      <c r="D7" s="719"/>
      <c r="E7" s="725"/>
      <c r="F7" s="719"/>
      <c r="G7" s="721"/>
      <c r="H7" s="719"/>
      <c r="I7" s="721"/>
      <c r="J7" s="719"/>
      <c r="K7" s="725"/>
      <c r="L7" s="719"/>
      <c r="M7" s="721"/>
      <c r="N7" s="719"/>
      <c r="O7" s="721"/>
      <c r="P7" s="719"/>
      <c r="Q7" s="721"/>
    </row>
    <row r="8" spans="2:18" ht="15.75" thickBot="1" x14ac:dyDescent="0.3">
      <c r="B8" s="730"/>
      <c r="C8" s="731"/>
      <c r="D8" s="145" t="s">
        <v>433</v>
      </c>
      <c r="E8" s="146" t="s">
        <v>434</v>
      </c>
      <c r="F8" s="145" t="s">
        <v>435</v>
      </c>
      <c r="G8" s="147" t="s">
        <v>436</v>
      </c>
      <c r="H8" s="145" t="s">
        <v>437</v>
      </c>
      <c r="I8" s="147" t="s">
        <v>438</v>
      </c>
      <c r="J8" s="145" t="s">
        <v>442</v>
      </c>
      <c r="K8" s="147" t="s">
        <v>443</v>
      </c>
      <c r="L8" s="148" t="s">
        <v>444</v>
      </c>
      <c r="M8" s="149" t="s">
        <v>445</v>
      </c>
      <c r="N8" s="148" t="s">
        <v>380</v>
      </c>
      <c r="O8" s="149" t="s">
        <v>446</v>
      </c>
      <c r="P8" s="148" t="s">
        <v>379</v>
      </c>
      <c r="Q8" s="149" t="s">
        <v>447</v>
      </c>
    </row>
    <row r="9" spans="2:18" ht="30" x14ac:dyDescent="0.25">
      <c r="B9" s="140" t="s">
        <v>263</v>
      </c>
      <c r="C9" s="150" t="s">
        <v>55</v>
      </c>
      <c r="D9" s="306"/>
      <c r="E9" s="307"/>
      <c r="F9" s="306"/>
      <c r="G9" s="308"/>
      <c r="H9" s="309"/>
      <c r="I9" s="310"/>
      <c r="J9" s="322"/>
      <c r="K9" s="323"/>
      <c r="L9" s="322"/>
      <c r="M9" s="323"/>
      <c r="N9" s="322"/>
      <c r="O9" s="323"/>
      <c r="P9" s="322"/>
      <c r="Q9" s="323"/>
      <c r="R9" t="str">
        <f>IF(COUNTBLANK(J9:Q9)=8,"",IF(AND(COUNTBLANK(J9:Q9)=0,COUNT(J9:Q9)=8), "Weryfikacja bieżącego wiersza OK", "Należy wypełnić wszystkie pola w bieżącym wierszu"))</f>
        <v/>
      </c>
    </row>
    <row r="10" spans="2:18" x14ac:dyDescent="0.25">
      <c r="B10" s="142" t="s">
        <v>264</v>
      </c>
      <c r="C10" s="16" t="s">
        <v>56</v>
      </c>
      <c r="D10" s="311"/>
      <c r="E10" s="312"/>
      <c r="F10" s="313"/>
      <c r="G10" s="314"/>
      <c r="H10" s="284"/>
      <c r="I10" s="285"/>
      <c r="J10" s="315"/>
      <c r="K10" s="316"/>
      <c r="L10" s="315"/>
      <c r="M10" s="316"/>
      <c r="N10" s="315"/>
      <c r="O10" s="316"/>
      <c r="P10" s="315"/>
      <c r="Q10" s="316"/>
      <c r="R10" t="str">
        <f>IF(COUNTBLANK(F10:I10)=4,"",IF(AND(COUNTBLANK(F10:I10)=0,COUNT(F10:I10)=4), "Weryfikacja bieżącego wiersza OK", "Należy wypełnić wszystkie pola w bieżącym wierszu"))</f>
        <v/>
      </c>
    </row>
    <row r="11" spans="2:18" x14ac:dyDescent="0.25">
      <c r="B11" s="142" t="s">
        <v>265</v>
      </c>
      <c r="C11" s="16" t="s">
        <v>57</v>
      </c>
      <c r="D11" s="284"/>
      <c r="E11" s="287"/>
      <c r="F11" s="284"/>
      <c r="G11" s="285"/>
      <c r="H11" s="324"/>
      <c r="I11" s="325"/>
      <c r="J11" s="284"/>
      <c r="K11" s="285"/>
      <c r="L11" s="324"/>
      <c r="M11" s="325"/>
      <c r="N11" s="326"/>
      <c r="O11" s="289"/>
      <c r="P11" s="326"/>
      <c r="Q11" s="289"/>
      <c r="R11" t="str">
        <f>IF(COUNTBLANK(D11:Q11)=14,"",IF(AND(COUNTBLANK(D11:Q11)=0,COUNT(D11:Q11)=14), "Weryfikacja bieżącego wiersza OK", "Należy wypełnić wszystkie pola w bieżącym wierszu"))</f>
        <v/>
      </c>
    </row>
    <row r="12" spans="2:18" ht="45" x14ac:dyDescent="0.25">
      <c r="B12" s="143" t="s">
        <v>266</v>
      </c>
      <c r="C12" s="151" t="s">
        <v>139</v>
      </c>
      <c r="D12" s="290"/>
      <c r="E12" s="293"/>
      <c r="F12" s="290"/>
      <c r="G12" s="291"/>
      <c r="H12" s="327"/>
      <c r="I12" s="328"/>
      <c r="J12" s="290"/>
      <c r="K12" s="291"/>
      <c r="L12" s="327"/>
      <c r="M12" s="328"/>
      <c r="N12" s="329"/>
      <c r="O12" s="295"/>
      <c r="P12" s="329"/>
      <c r="Q12" s="295"/>
      <c r="R12" t="str">
        <f t="shared" ref="R12:R13" si="0">IF(COUNTBLANK(D12:Q12)=14,"",IF(AND(COUNTBLANK(D12:Q12)=0,COUNT(D12:Q12)=14), "Weryfikacja bieżącego wiersza OK", "Należy wypełnić wszystkie pola w bieżącym wierszu"))</f>
        <v/>
      </c>
    </row>
    <row r="13" spans="2:18" ht="15.75" thickBot="1" x14ac:dyDescent="0.3">
      <c r="B13" s="143" t="s">
        <v>267</v>
      </c>
      <c r="C13" s="151" t="s">
        <v>47</v>
      </c>
      <c r="D13" s="317"/>
      <c r="E13" s="318"/>
      <c r="F13" s="317"/>
      <c r="G13" s="319"/>
      <c r="H13" s="320"/>
      <c r="I13" s="321"/>
      <c r="J13" s="290"/>
      <c r="K13" s="291"/>
      <c r="L13" s="320"/>
      <c r="M13" s="321"/>
      <c r="N13" s="320"/>
      <c r="O13" s="321"/>
      <c r="P13" s="320"/>
      <c r="Q13" s="321"/>
      <c r="R13" t="str">
        <f t="shared" si="0"/>
        <v/>
      </c>
    </row>
    <row r="14" spans="2:18" ht="15.75" thickBot="1" x14ac:dyDescent="0.3">
      <c r="B14" s="144" t="s">
        <v>268</v>
      </c>
      <c r="C14" s="60" t="s">
        <v>52</v>
      </c>
      <c r="D14" s="300"/>
      <c r="E14" s="303"/>
      <c r="F14" s="300"/>
      <c r="G14" s="301"/>
      <c r="H14" s="330"/>
      <c r="I14" s="331"/>
      <c r="J14" s="300"/>
      <c r="K14" s="301"/>
      <c r="L14" s="330"/>
      <c r="M14" s="331"/>
      <c r="N14" s="332"/>
      <c r="O14" s="305"/>
      <c r="P14" s="332"/>
      <c r="Q14" s="305"/>
      <c r="R14" t="str">
        <f>IF(COUNTBLANK(D14:Q14)=14,"",IF(AND(COUNTBLANK(D14:Q14)=0,COUNT(D14:Q14)=14), "Weryfikacja bieżącego wiersza OK", "Należy wypełnić wszystkie pola w bieżącym wierszu"))</f>
        <v/>
      </c>
    </row>
    <row r="16" spans="2:18" x14ac:dyDescent="0.25">
      <c r="C16" s="17" t="s">
        <v>1131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3:17" x14ac:dyDescent="0.25">
      <c r="C17" s="17" t="s">
        <v>268</v>
      </c>
      <c r="D17" s="233" t="str">
        <f>IF(D14="","",IF(ROUND(SUM(D11:D13),2)=ROUND(D14,2),"OK","Błąd sumy częściowej"))</f>
        <v/>
      </c>
      <c r="E17" s="233" t="str">
        <f>IF(E14="","",IF(ROUND(SUM(E11:E13),2)=ROUND(E14,2),"OK","Błąd sumy częściowej"))</f>
        <v/>
      </c>
      <c r="F17" s="233" t="str">
        <f>IF(F14="","",IF(ROUND(SUM(F10:F13),2)=ROUND(F14,2),"OK","Błąd sumy częściowej"))</f>
        <v/>
      </c>
      <c r="G17" s="233" t="str">
        <f t="shared" ref="G17:I17" si="1">IF(G14="","",IF(ROUND(SUM(G10:G13),2)=ROUND(G14,2),"OK","Błąd sumy częściowej"))</f>
        <v/>
      </c>
      <c r="H17" s="233" t="str">
        <f t="shared" si="1"/>
        <v/>
      </c>
      <c r="I17" s="233" t="str">
        <f t="shared" si="1"/>
        <v/>
      </c>
      <c r="J17" s="233" t="str">
        <f>IF(J14="","",IF(ROUND(SUM(J9+J11+J12+J13),2)=ROUND(J14,2),"OK","Błąd sumy częściowej"))</f>
        <v/>
      </c>
      <c r="K17" s="233" t="str">
        <f t="shared" ref="K17:Q17" si="2">IF(K14="","",IF(ROUND(SUM(K9+K11+K12+K13),2)=ROUND(K14,2),"OK","Błąd sumy częściowej"))</f>
        <v/>
      </c>
      <c r="L17" s="233" t="str">
        <f t="shared" si="2"/>
        <v/>
      </c>
      <c r="M17" s="233" t="str">
        <f t="shared" si="2"/>
        <v/>
      </c>
      <c r="N17" s="233" t="str">
        <f t="shared" si="2"/>
        <v/>
      </c>
      <c r="O17" s="233" t="str">
        <f t="shared" si="2"/>
        <v/>
      </c>
      <c r="P17" s="233" t="str">
        <f t="shared" si="2"/>
        <v/>
      </c>
      <c r="Q17" s="233" t="str">
        <f t="shared" si="2"/>
        <v/>
      </c>
    </row>
    <row r="18" spans="3:17" x14ac:dyDescent="0.25">
      <c r="C18" t="s">
        <v>1132</v>
      </c>
      <c r="D18" s="233" t="str">
        <f>IF(COUNTBLANK(R9:R14)=6,"",IF(AND(COUNTIF(R9:R14,"Weryfikacja bieżącego wiersza OK")=6,COUNTIF(D17:Q17,"OK")=14),"Arkusz jest zwalidowany poprawnie","Arkusz jest niepoprawny"))</f>
        <v/>
      </c>
      <c r="Q18" s="232"/>
    </row>
  </sheetData>
  <mergeCells count="22">
    <mergeCell ref="L5:M5"/>
    <mergeCell ref="L6:L7"/>
    <mergeCell ref="M6:M7"/>
    <mergeCell ref="I6:I7"/>
    <mergeCell ref="J6:J7"/>
    <mergeCell ref="K6:K7"/>
    <mergeCell ref="B5:C8"/>
    <mergeCell ref="D5:E5"/>
    <mergeCell ref="F5:G5"/>
    <mergeCell ref="H5:I5"/>
    <mergeCell ref="J5:K5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N5:O5"/>
    <mergeCell ref="P5:Q5"/>
  </mergeCells>
  <conditionalFormatting sqref="R9">
    <cfRule type="containsText" dxfId="190" priority="19" operator="containsText" text="Należy">
      <formula>NOT(ISERROR(SEARCH("Należy",R9)))</formula>
    </cfRule>
    <cfRule type="containsText" dxfId="189" priority="20" operator="containsText" text="Weryfikacja bieżącego wiersza OK">
      <formula>NOT(ISERROR(SEARCH("Weryfikacja bieżącego wiersza OK",R9)))</formula>
    </cfRule>
  </conditionalFormatting>
  <conditionalFormatting sqref="R10:R14">
    <cfRule type="containsText" dxfId="188" priority="17" operator="containsText" text="Należy">
      <formula>NOT(ISERROR(SEARCH("Należy",R10)))</formula>
    </cfRule>
    <cfRule type="containsText" dxfId="187" priority="18" operator="containsText" text="Weryfikacja bieżącego wiersza OK">
      <formula>NOT(ISERROR(SEARCH("Weryfikacja bieżącego wiersza OK",R10)))</formula>
    </cfRule>
  </conditionalFormatting>
  <conditionalFormatting sqref="D17">
    <cfRule type="containsText" dxfId="186" priority="16" operator="containsText" text="OK">
      <formula>NOT(ISERROR(SEARCH("OK",D17)))</formula>
    </cfRule>
  </conditionalFormatting>
  <conditionalFormatting sqref="E17">
    <cfRule type="containsText" dxfId="185" priority="15" operator="containsText" text="OK">
      <formula>NOT(ISERROR(SEARCH("OK",E17)))</formula>
    </cfRule>
  </conditionalFormatting>
  <conditionalFormatting sqref="F17">
    <cfRule type="containsText" dxfId="184" priority="14" operator="containsText" text="OK">
      <formula>NOT(ISERROR(SEARCH("OK",F17)))</formula>
    </cfRule>
  </conditionalFormatting>
  <conditionalFormatting sqref="G17">
    <cfRule type="containsText" dxfId="183" priority="13" operator="containsText" text="OK">
      <formula>NOT(ISERROR(SEARCH("OK",G17)))</formula>
    </cfRule>
  </conditionalFormatting>
  <conditionalFormatting sqref="H17">
    <cfRule type="containsText" dxfId="182" priority="12" operator="containsText" text="OK">
      <formula>NOT(ISERROR(SEARCH("OK",H17)))</formula>
    </cfRule>
  </conditionalFormatting>
  <conditionalFormatting sqref="I17">
    <cfRule type="containsText" dxfId="181" priority="11" operator="containsText" text="OK">
      <formula>NOT(ISERROR(SEARCH("OK",I17)))</formula>
    </cfRule>
  </conditionalFormatting>
  <conditionalFormatting sqref="J17">
    <cfRule type="containsText" dxfId="180" priority="10" operator="containsText" text="OK">
      <formula>NOT(ISERROR(SEARCH("OK",J17)))</formula>
    </cfRule>
  </conditionalFormatting>
  <conditionalFormatting sqref="K17">
    <cfRule type="containsText" dxfId="179" priority="9" operator="containsText" text="OK">
      <formula>NOT(ISERROR(SEARCH("OK",K17)))</formula>
    </cfRule>
  </conditionalFormatting>
  <conditionalFormatting sqref="L17">
    <cfRule type="containsText" dxfId="178" priority="8" operator="containsText" text="OK">
      <formula>NOT(ISERROR(SEARCH("OK",L17)))</formula>
    </cfRule>
  </conditionalFormatting>
  <conditionalFormatting sqref="M17">
    <cfRule type="containsText" dxfId="177" priority="7" operator="containsText" text="OK">
      <formula>NOT(ISERROR(SEARCH("OK",M17)))</formula>
    </cfRule>
  </conditionalFormatting>
  <conditionalFormatting sqref="N17">
    <cfRule type="containsText" dxfId="176" priority="6" operator="containsText" text="OK">
      <formula>NOT(ISERROR(SEARCH("OK",N17)))</formula>
    </cfRule>
  </conditionalFormatting>
  <conditionalFormatting sqref="O17">
    <cfRule type="containsText" dxfId="175" priority="5" operator="containsText" text="OK">
      <formula>NOT(ISERROR(SEARCH("OK",O17)))</formula>
    </cfRule>
  </conditionalFormatting>
  <conditionalFormatting sqref="P17">
    <cfRule type="containsText" dxfId="174" priority="4" operator="containsText" text="OK">
      <formula>NOT(ISERROR(SEARCH("OK",P17)))</formula>
    </cfRule>
  </conditionalFormatting>
  <conditionalFormatting sqref="Q18">
    <cfRule type="containsText" dxfId="173" priority="3" operator="containsText" text="OK">
      <formula>NOT(ISERROR(SEARCH("OK",Q18)))</formula>
    </cfRule>
  </conditionalFormatting>
  <conditionalFormatting sqref="Q17">
    <cfRule type="containsText" dxfId="172" priority="2" operator="containsText" text="OK">
      <formula>NOT(ISERROR(SEARCH("OK",Q17)))</formula>
    </cfRule>
  </conditionalFormatting>
  <conditionalFormatting sqref="D18">
    <cfRule type="containsText" dxfId="17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B1:T29"/>
  <sheetViews>
    <sheetView view="pageBreakPreview" topLeftCell="D1" zoomScaleNormal="100" zoomScaleSheetLayoutView="100" workbookViewId="0">
      <selection activeCell="D26" sqref="D26:S28"/>
    </sheetView>
  </sheetViews>
  <sheetFormatPr defaultRowHeight="15" x14ac:dyDescent="0.25"/>
  <cols>
    <col min="1" max="1" width="5.85546875" customWidth="1"/>
    <col min="2" max="2" width="14.85546875" customWidth="1"/>
    <col min="3" max="3" width="37.85546875" customWidth="1"/>
    <col min="4" max="4" width="23" customWidth="1"/>
    <col min="5" max="5" width="15.42578125" customWidth="1"/>
    <col min="6" max="6" width="14.5703125" customWidth="1"/>
    <col min="7" max="7" width="16.42578125" customWidth="1"/>
    <col min="8" max="17" width="14.5703125" customWidth="1"/>
    <col min="18" max="18" width="12.42578125" customWidth="1"/>
    <col min="19" max="19" width="11.140625" customWidth="1"/>
  </cols>
  <sheetData>
    <row r="1" spans="2:20" x14ac:dyDescent="0.25">
      <c r="B1" s="1" t="s">
        <v>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2:20" x14ac:dyDescent="0.25">
      <c r="B2" s="17" t="s">
        <v>269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2:20" ht="20.25" customHeight="1" thickBot="1" x14ac:dyDescent="0.3">
      <c r="B3" s="17"/>
      <c r="C3" s="17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7"/>
    </row>
    <row r="4" spans="2:20" ht="15.75" thickBot="1" x14ac:dyDescent="0.3">
      <c r="B4" s="734"/>
      <c r="C4" s="735"/>
      <c r="D4" s="717" t="s">
        <v>983</v>
      </c>
      <c r="E4" s="706"/>
      <c r="F4" s="706"/>
      <c r="G4" s="706"/>
      <c r="H4" s="706"/>
      <c r="I4" s="706"/>
      <c r="J4" s="707"/>
      <c r="K4" s="717" t="s">
        <v>91</v>
      </c>
      <c r="L4" s="740"/>
      <c r="M4" s="740"/>
      <c r="N4" s="740"/>
      <c r="O4" s="740"/>
      <c r="P4" s="741"/>
      <c r="Q4" s="742" t="s">
        <v>439</v>
      </c>
      <c r="R4" s="743"/>
      <c r="S4" s="744"/>
    </row>
    <row r="5" spans="2:20" ht="81.75" customHeight="1" thickBot="1" x14ac:dyDescent="0.3">
      <c r="B5" s="736"/>
      <c r="C5" s="737"/>
      <c r="D5" s="160" t="s">
        <v>88</v>
      </c>
      <c r="E5" s="717" t="s">
        <v>89</v>
      </c>
      <c r="F5" s="706"/>
      <c r="G5" s="707"/>
      <c r="H5" s="717" t="s">
        <v>90</v>
      </c>
      <c r="I5" s="706"/>
      <c r="J5" s="707"/>
      <c r="K5" s="717" t="s">
        <v>440</v>
      </c>
      <c r="L5" s="706"/>
      <c r="M5" s="707"/>
      <c r="N5" s="717" t="s">
        <v>441</v>
      </c>
      <c r="O5" s="706"/>
      <c r="P5" s="707"/>
      <c r="Q5" s="745"/>
      <c r="R5" s="746"/>
      <c r="S5" s="747"/>
    </row>
    <row r="6" spans="2:20" ht="45.75" thickBot="1" x14ac:dyDescent="0.3">
      <c r="B6" s="736"/>
      <c r="C6" s="737"/>
      <c r="D6" s="160" t="s">
        <v>12</v>
      </c>
      <c r="E6" s="162" t="s">
        <v>86</v>
      </c>
      <c r="F6" s="163" t="s">
        <v>92</v>
      </c>
      <c r="G6" s="164" t="s">
        <v>12</v>
      </c>
      <c r="H6" s="162" t="s">
        <v>86</v>
      </c>
      <c r="I6" s="163" t="s">
        <v>92</v>
      </c>
      <c r="J6" s="164" t="s">
        <v>12</v>
      </c>
      <c r="K6" s="162" t="s">
        <v>86</v>
      </c>
      <c r="L6" s="163" t="s">
        <v>92</v>
      </c>
      <c r="M6" s="164" t="s">
        <v>12</v>
      </c>
      <c r="N6" s="162" t="s">
        <v>86</v>
      </c>
      <c r="O6" s="163" t="s">
        <v>92</v>
      </c>
      <c r="P6" s="164" t="s">
        <v>12</v>
      </c>
      <c r="Q6" s="161" t="s">
        <v>86</v>
      </c>
      <c r="R6" s="165" t="s">
        <v>92</v>
      </c>
      <c r="S6" s="164" t="s">
        <v>12</v>
      </c>
    </row>
    <row r="7" spans="2:20" ht="15.75" customHeight="1" thickBot="1" x14ac:dyDescent="0.3">
      <c r="B7" s="738"/>
      <c r="C7" s="739"/>
      <c r="D7" s="166" t="s">
        <v>433</v>
      </c>
      <c r="E7" s="158" t="s">
        <v>434</v>
      </c>
      <c r="F7" s="159" t="s">
        <v>435</v>
      </c>
      <c r="G7" s="166" t="s">
        <v>436</v>
      </c>
      <c r="H7" s="158" t="s">
        <v>437</v>
      </c>
      <c r="I7" s="159" t="s">
        <v>438</v>
      </c>
      <c r="J7" s="166" t="s">
        <v>442</v>
      </c>
      <c r="K7" s="158" t="s">
        <v>443</v>
      </c>
      <c r="L7" s="159" t="s">
        <v>444</v>
      </c>
      <c r="M7" s="166" t="s">
        <v>445</v>
      </c>
      <c r="N7" s="158" t="s">
        <v>380</v>
      </c>
      <c r="O7" s="159" t="s">
        <v>446</v>
      </c>
      <c r="P7" s="166" t="s">
        <v>379</v>
      </c>
      <c r="Q7" s="158" t="s">
        <v>447</v>
      </c>
      <c r="R7" s="159" t="s">
        <v>448</v>
      </c>
      <c r="S7" s="167" t="s">
        <v>449</v>
      </c>
    </row>
    <row r="8" spans="2:20" x14ac:dyDescent="0.25">
      <c r="B8" s="9" t="s">
        <v>270</v>
      </c>
      <c r="C8" s="53" t="s">
        <v>36</v>
      </c>
      <c r="D8" s="277"/>
      <c r="E8" s="335"/>
      <c r="F8" s="336"/>
      <c r="G8" s="337"/>
      <c r="H8" s="335"/>
      <c r="I8" s="336"/>
      <c r="J8" s="337"/>
      <c r="K8" s="335"/>
      <c r="L8" s="336"/>
      <c r="M8" s="337"/>
      <c r="N8" s="335"/>
      <c r="O8" s="336"/>
      <c r="P8" s="337"/>
      <c r="Q8" s="335"/>
      <c r="R8" s="338"/>
      <c r="S8" s="339"/>
      <c r="T8" t="str">
        <f>IF(COUNTBLANK(D8:S8)=16,"",IF(AND(COUNTBLANK(D8:S8)=0,COUNT(D8:S8)=16), "Weryfikacja bieżącego wiersza OK", "Należy wypełnić wszystkie pola w bieżącym wierszu"))</f>
        <v/>
      </c>
    </row>
    <row r="9" spans="2:20" x14ac:dyDescent="0.25">
      <c r="B9" s="9" t="s">
        <v>271</v>
      </c>
      <c r="C9" s="52" t="s">
        <v>468</v>
      </c>
      <c r="D9" s="251"/>
      <c r="E9" s="290"/>
      <c r="F9" s="292"/>
      <c r="G9" s="328"/>
      <c r="H9" s="290"/>
      <c r="I9" s="292"/>
      <c r="J9" s="328"/>
      <c r="K9" s="290"/>
      <c r="L9" s="292"/>
      <c r="M9" s="328"/>
      <c r="N9" s="290"/>
      <c r="O9" s="292"/>
      <c r="P9" s="328"/>
      <c r="Q9" s="290"/>
      <c r="R9" s="334"/>
      <c r="S9" s="291"/>
      <c r="T9" t="str">
        <f t="shared" ref="T9:T23" si="0">IF(COUNTBLANK(D9:S9)=16,"",IF(AND(COUNTBLANK(D9:S9)=0,COUNT(D9:S9)=16), "Weryfikacja bieżącego wiersza OK", "Należy wypełnić wszystkie pola w bieżącym wierszu"))</f>
        <v/>
      </c>
    </row>
    <row r="10" spans="2:20" x14ac:dyDescent="0.25">
      <c r="B10" s="9" t="s">
        <v>272</v>
      </c>
      <c r="C10" s="52" t="s">
        <v>54</v>
      </c>
      <c r="D10" s="251"/>
      <c r="E10" s="290"/>
      <c r="F10" s="292"/>
      <c r="G10" s="328"/>
      <c r="H10" s="290"/>
      <c r="I10" s="292"/>
      <c r="J10" s="328"/>
      <c r="K10" s="290"/>
      <c r="L10" s="292"/>
      <c r="M10" s="328"/>
      <c r="N10" s="290"/>
      <c r="O10" s="292"/>
      <c r="P10" s="328"/>
      <c r="Q10" s="290"/>
      <c r="R10" s="334"/>
      <c r="S10" s="291"/>
      <c r="T10" t="str">
        <f t="shared" si="0"/>
        <v/>
      </c>
    </row>
    <row r="11" spans="2:20" x14ac:dyDescent="0.25">
      <c r="B11" s="9" t="s">
        <v>273</v>
      </c>
      <c r="C11" s="52" t="s">
        <v>168</v>
      </c>
      <c r="D11" s="251"/>
      <c r="E11" s="290"/>
      <c r="F11" s="292"/>
      <c r="G11" s="328"/>
      <c r="H11" s="290"/>
      <c r="I11" s="292"/>
      <c r="J11" s="328"/>
      <c r="K11" s="290"/>
      <c r="L11" s="292"/>
      <c r="M11" s="328"/>
      <c r="N11" s="290"/>
      <c r="O11" s="292"/>
      <c r="P11" s="328"/>
      <c r="Q11" s="290"/>
      <c r="R11" s="334"/>
      <c r="S11" s="291"/>
      <c r="T11" t="str">
        <f t="shared" si="0"/>
        <v/>
      </c>
    </row>
    <row r="12" spans="2:20" x14ac:dyDescent="0.25">
      <c r="B12" s="9" t="s">
        <v>274</v>
      </c>
      <c r="C12" s="52" t="s">
        <v>84</v>
      </c>
      <c r="D12" s="251"/>
      <c r="E12" s="290"/>
      <c r="F12" s="292"/>
      <c r="G12" s="328"/>
      <c r="H12" s="290"/>
      <c r="I12" s="292"/>
      <c r="J12" s="328"/>
      <c r="K12" s="290"/>
      <c r="L12" s="292"/>
      <c r="M12" s="328"/>
      <c r="N12" s="290"/>
      <c r="O12" s="292"/>
      <c r="P12" s="328"/>
      <c r="Q12" s="290"/>
      <c r="R12" s="334"/>
      <c r="S12" s="291"/>
      <c r="T12" t="str">
        <f t="shared" si="0"/>
        <v/>
      </c>
    </row>
    <row r="13" spans="2:20" ht="30" x14ac:dyDescent="0.25">
      <c r="B13" s="9" t="s">
        <v>275</v>
      </c>
      <c r="C13" s="52" t="s">
        <v>48</v>
      </c>
      <c r="D13" s="251"/>
      <c r="E13" s="290"/>
      <c r="F13" s="292"/>
      <c r="G13" s="328"/>
      <c r="H13" s="290"/>
      <c r="I13" s="292"/>
      <c r="J13" s="328"/>
      <c r="K13" s="290"/>
      <c r="L13" s="292"/>
      <c r="M13" s="328"/>
      <c r="N13" s="290"/>
      <c r="O13" s="292"/>
      <c r="P13" s="328"/>
      <c r="Q13" s="290"/>
      <c r="R13" s="334"/>
      <c r="S13" s="291"/>
      <c r="T13" t="str">
        <f t="shared" si="0"/>
        <v/>
      </c>
    </row>
    <row r="14" spans="2:20" x14ac:dyDescent="0.25">
      <c r="B14" s="9" t="s">
        <v>276</v>
      </c>
      <c r="C14" s="52" t="s">
        <v>85</v>
      </c>
      <c r="D14" s="251"/>
      <c r="E14" s="290"/>
      <c r="F14" s="292"/>
      <c r="G14" s="328"/>
      <c r="H14" s="290"/>
      <c r="I14" s="292"/>
      <c r="J14" s="328"/>
      <c r="K14" s="290"/>
      <c r="L14" s="292"/>
      <c r="M14" s="328"/>
      <c r="N14" s="290"/>
      <c r="O14" s="292"/>
      <c r="P14" s="328"/>
      <c r="Q14" s="290"/>
      <c r="R14" s="334"/>
      <c r="S14" s="291"/>
      <c r="T14" t="str">
        <f t="shared" si="0"/>
        <v/>
      </c>
    </row>
    <row r="15" spans="2:20" x14ac:dyDescent="0.25">
      <c r="B15" s="8" t="s">
        <v>277</v>
      </c>
      <c r="C15" s="53" t="s">
        <v>33</v>
      </c>
      <c r="D15" s="278"/>
      <c r="E15" s="340"/>
      <c r="F15" s="341"/>
      <c r="G15" s="342"/>
      <c r="H15" s="340"/>
      <c r="I15" s="341"/>
      <c r="J15" s="342"/>
      <c r="K15" s="340"/>
      <c r="L15" s="341"/>
      <c r="M15" s="342"/>
      <c r="N15" s="340"/>
      <c r="O15" s="341"/>
      <c r="P15" s="342"/>
      <c r="Q15" s="340"/>
      <c r="R15" s="343"/>
      <c r="S15" s="344"/>
      <c r="T15" t="str">
        <f t="shared" si="0"/>
        <v/>
      </c>
    </row>
    <row r="16" spans="2:20" x14ac:dyDescent="0.25">
      <c r="B16" s="8" t="s">
        <v>278</v>
      </c>
      <c r="C16" s="52" t="s">
        <v>53</v>
      </c>
      <c r="D16" s="251"/>
      <c r="E16" s="176"/>
      <c r="F16" s="177"/>
      <c r="G16" s="178"/>
      <c r="H16" s="176"/>
      <c r="I16" s="177"/>
      <c r="J16" s="178"/>
      <c r="K16" s="176"/>
      <c r="L16" s="177"/>
      <c r="M16" s="178"/>
      <c r="N16" s="176"/>
      <c r="O16" s="177"/>
      <c r="P16" s="178"/>
      <c r="Q16" s="176"/>
      <c r="R16" s="177"/>
      <c r="S16" s="178"/>
      <c r="T16" t="str">
        <f>IF(COUNTBLANK(D16)=1,"",IF(AND(COUNTBLANK(D16)=0,COUNT(D16)=1), "Weryfikacja bieżącego wiersza OK", "Należy wypełnić wszystkie pola w bieżącym wierszu"))</f>
        <v/>
      </c>
    </row>
    <row r="17" spans="2:20" x14ac:dyDescent="0.25">
      <c r="B17" s="8" t="s">
        <v>279</v>
      </c>
      <c r="C17" s="52" t="s">
        <v>54</v>
      </c>
      <c r="D17" s="251"/>
      <c r="E17" s="290"/>
      <c r="F17" s="292"/>
      <c r="G17" s="328"/>
      <c r="H17" s="290"/>
      <c r="I17" s="292"/>
      <c r="J17" s="328"/>
      <c r="K17" s="290"/>
      <c r="L17" s="292"/>
      <c r="M17" s="328"/>
      <c r="N17" s="290"/>
      <c r="O17" s="292"/>
      <c r="P17" s="328"/>
      <c r="Q17" s="290"/>
      <c r="R17" s="334"/>
      <c r="S17" s="291"/>
      <c r="T17" t="str">
        <f t="shared" si="0"/>
        <v/>
      </c>
    </row>
    <row r="18" spans="2:20" x14ac:dyDescent="0.25">
      <c r="B18" s="8" t="s">
        <v>280</v>
      </c>
      <c r="C18" s="52" t="s">
        <v>468</v>
      </c>
      <c r="D18" s="251"/>
      <c r="E18" s="290"/>
      <c r="F18" s="292"/>
      <c r="G18" s="328"/>
      <c r="H18" s="290"/>
      <c r="I18" s="292"/>
      <c r="J18" s="328"/>
      <c r="K18" s="290"/>
      <c r="L18" s="292"/>
      <c r="M18" s="328"/>
      <c r="N18" s="290"/>
      <c r="O18" s="292"/>
      <c r="P18" s="328"/>
      <c r="Q18" s="290"/>
      <c r="R18" s="334"/>
      <c r="S18" s="291"/>
      <c r="T18" t="str">
        <f t="shared" si="0"/>
        <v/>
      </c>
    </row>
    <row r="19" spans="2:20" x14ac:dyDescent="0.25">
      <c r="B19" s="8" t="s">
        <v>281</v>
      </c>
      <c r="C19" s="52" t="s">
        <v>168</v>
      </c>
      <c r="D19" s="251"/>
      <c r="E19" s="290"/>
      <c r="F19" s="292"/>
      <c r="G19" s="328"/>
      <c r="H19" s="290"/>
      <c r="I19" s="292"/>
      <c r="J19" s="328"/>
      <c r="K19" s="290"/>
      <c r="L19" s="292"/>
      <c r="M19" s="328"/>
      <c r="N19" s="290"/>
      <c r="O19" s="292"/>
      <c r="P19" s="328"/>
      <c r="Q19" s="290"/>
      <c r="R19" s="334"/>
      <c r="S19" s="291"/>
      <c r="T19" t="str">
        <f t="shared" si="0"/>
        <v/>
      </c>
    </row>
    <row r="20" spans="2:20" x14ac:dyDescent="0.25">
      <c r="B20" s="8" t="s">
        <v>282</v>
      </c>
      <c r="C20" s="52" t="s">
        <v>84</v>
      </c>
      <c r="D20" s="251"/>
      <c r="E20" s="290"/>
      <c r="F20" s="292"/>
      <c r="G20" s="328"/>
      <c r="H20" s="290"/>
      <c r="I20" s="292"/>
      <c r="J20" s="328"/>
      <c r="K20" s="290"/>
      <c r="L20" s="292"/>
      <c r="M20" s="328"/>
      <c r="N20" s="290"/>
      <c r="O20" s="292"/>
      <c r="P20" s="328"/>
      <c r="Q20" s="290"/>
      <c r="R20" s="334"/>
      <c r="S20" s="291"/>
      <c r="T20" t="str">
        <f t="shared" si="0"/>
        <v/>
      </c>
    </row>
    <row r="21" spans="2:20" ht="30" x14ac:dyDescent="0.25">
      <c r="B21" s="8" t="s">
        <v>283</v>
      </c>
      <c r="C21" s="52" t="s">
        <v>48</v>
      </c>
      <c r="D21" s="251"/>
      <c r="E21" s="290"/>
      <c r="F21" s="292"/>
      <c r="G21" s="328"/>
      <c r="H21" s="290"/>
      <c r="I21" s="292"/>
      <c r="J21" s="328"/>
      <c r="K21" s="290"/>
      <c r="L21" s="292"/>
      <c r="M21" s="328"/>
      <c r="N21" s="290"/>
      <c r="O21" s="292"/>
      <c r="P21" s="328"/>
      <c r="Q21" s="290"/>
      <c r="R21" s="334"/>
      <c r="S21" s="291"/>
      <c r="T21" t="str">
        <f t="shared" si="0"/>
        <v/>
      </c>
    </row>
    <row r="22" spans="2:20" ht="15.75" thickBot="1" x14ac:dyDescent="0.3">
      <c r="B22" s="8" t="s">
        <v>284</v>
      </c>
      <c r="C22" s="52" t="s">
        <v>85</v>
      </c>
      <c r="D22" s="251"/>
      <c r="E22" s="290"/>
      <c r="F22" s="292"/>
      <c r="G22" s="328"/>
      <c r="H22" s="290"/>
      <c r="I22" s="292"/>
      <c r="J22" s="328"/>
      <c r="K22" s="290"/>
      <c r="L22" s="292"/>
      <c r="M22" s="328"/>
      <c r="N22" s="290"/>
      <c r="O22" s="292"/>
      <c r="P22" s="328"/>
      <c r="Q22" s="290"/>
      <c r="R22" s="334"/>
      <c r="S22" s="291"/>
      <c r="T22" t="str">
        <f t="shared" si="0"/>
        <v/>
      </c>
    </row>
    <row r="23" spans="2:20" ht="15.75" thickBot="1" x14ac:dyDescent="0.3">
      <c r="B23" s="65" t="s">
        <v>450</v>
      </c>
      <c r="C23" s="60" t="s">
        <v>52</v>
      </c>
      <c r="D23" s="279"/>
      <c r="E23" s="345"/>
      <c r="F23" s="346"/>
      <c r="G23" s="347"/>
      <c r="H23" s="345"/>
      <c r="I23" s="346"/>
      <c r="J23" s="347"/>
      <c r="K23" s="345"/>
      <c r="L23" s="346"/>
      <c r="M23" s="347"/>
      <c r="N23" s="345"/>
      <c r="O23" s="346"/>
      <c r="P23" s="347"/>
      <c r="Q23" s="348"/>
      <c r="R23" s="349"/>
      <c r="S23" s="350"/>
      <c r="T23" t="str">
        <f t="shared" si="0"/>
        <v/>
      </c>
    </row>
    <row r="25" spans="2:20" x14ac:dyDescent="0.25">
      <c r="C25" s="17" t="s">
        <v>1131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spans="2:20" x14ac:dyDescent="0.25">
      <c r="C26" s="17" t="s">
        <v>270</v>
      </c>
      <c r="D26" s="233" t="str">
        <f>IF(D8="","",IF(ROUND(SUM(D9+D10+D11+D13+D14),2)=ROUND(D8,2),"OK","Błąd sumy częściowej"))</f>
        <v/>
      </c>
      <c r="E26" s="233" t="str">
        <f>IF(E8="","",IF(ROUND(SUM(E9+E10+E11+E13+E14),2)=ROUND(E8,2),"OK","Błąd sumy częściowej"))</f>
        <v/>
      </c>
      <c r="F26" s="233" t="str">
        <f t="shared" ref="F26:S26" si="1">IF(F8="","",IF(ROUND(SUM(F9+F10+F11+F13+F14),2)=ROUND(F8,2),"OK","Błąd sumy częściowej"))</f>
        <v/>
      </c>
      <c r="G26" s="233" t="str">
        <f t="shared" si="1"/>
        <v/>
      </c>
      <c r="H26" s="233" t="str">
        <f t="shared" si="1"/>
        <v/>
      </c>
      <c r="I26" s="233" t="str">
        <f t="shared" si="1"/>
        <v/>
      </c>
      <c r="J26" s="233" t="str">
        <f t="shared" si="1"/>
        <v/>
      </c>
      <c r="K26" s="233" t="str">
        <f t="shared" si="1"/>
        <v/>
      </c>
      <c r="L26" s="233" t="str">
        <f t="shared" si="1"/>
        <v/>
      </c>
      <c r="M26" s="233" t="str">
        <f t="shared" si="1"/>
        <v/>
      </c>
      <c r="N26" s="233" t="str">
        <f t="shared" si="1"/>
        <v/>
      </c>
      <c r="O26" s="233" t="str">
        <f t="shared" si="1"/>
        <v/>
      </c>
      <c r="P26" s="233" t="str">
        <f t="shared" si="1"/>
        <v/>
      </c>
      <c r="Q26" s="233" t="str">
        <f t="shared" si="1"/>
        <v/>
      </c>
      <c r="R26" s="233" t="str">
        <f t="shared" si="1"/>
        <v/>
      </c>
      <c r="S26" s="233" t="str">
        <f t="shared" si="1"/>
        <v/>
      </c>
    </row>
    <row r="27" spans="2:20" x14ac:dyDescent="0.25">
      <c r="C27" s="17" t="s">
        <v>277</v>
      </c>
      <c r="D27" s="233" t="str">
        <f>IF(D15="","",IF(ROUND(SUM(D16+D17+D18+D19+D21+D22),2)=ROUND(D15,2),"OK","Błąd sumy częściowej"))</f>
        <v/>
      </c>
      <c r="E27" s="233" t="str">
        <f>IF(E15="","",IF(ROUND(SUM(E17+E18+E19+E21+E22),2)=ROUND(E15,2),"OK","Błąd sumy częściowej"))</f>
        <v/>
      </c>
      <c r="F27" s="233" t="str">
        <f t="shared" ref="F27:S27" si="2">IF(F15="","",IF(ROUND(SUM(F17+F18+F19+F21+F22),2)=ROUND(F15,2),"OK","Błąd sumy częściowej"))</f>
        <v/>
      </c>
      <c r="G27" s="233" t="str">
        <f t="shared" si="2"/>
        <v/>
      </c>
      <c r="H27" s="233" t="str">
        <f t="shared" si="2"/>
        <v/>
      </c>
      <c r="I27" s="233" t="str">
        <f t="shared" si="2"/>
        <v/>
      </c>
      <c r="J27" s="233" t="str">
        <f t="shared" si="2"/>
        <v/>
      </c>
      <c r="K27" s="233" t="str">
        <f t="shared" si="2"/>
        <v/>
      </c>
      <c r="L27" s="233" t="str">
        <f t="shared" si="2"/>
        <v/>
      </c>
      <c r="M27" s="233" t="str">
        <f t="shared" si="2"/>
        <v/>
      </c>
      <c r="N27" s="233" t="str">
        <f t="shared" si="2"/>
        <v/>
      </c>
      <c r="O27" s="233" t="str">
        <f t="shared" si="2"/>
        <v/>
      </c>
      <c r="P27" s="233" t="str">
        <f t="shared" si="2"/>
        <v/>
      </c>
      <c r="Q27" s="233" t="str">
        <f t="shared" si="2"/>
        <v/>
      </c>
      <c r="R27" s="233" t="str">
        <f t="shared" si="2"/>
        <v/>
      </c>
      <c r="S27" s="233" t="str">
        <f t="shared" si="2"/>
        <v/>
      </c>
    </row>
    <row r="28" spans="2:20" x14ac:dyDescent="0.25">
      <c r="C28" s="17" t="s">
        <v>450</v>
      </c>
      <c r="D28" s="233" t="str">
        <f>IF(D23="","",IF(ROUND(SUM(D8+D15),2)=ROUND(D23,2),"OK","Błąd sumy częściowej"))</f>
        <v/>
      </c>
      <c r="E28" s="233" t="str">
        <f t="shared" ref="E28:S28" si="3">IF(E23="","",IF(ROUND(SUM(E8+E15),2)=ROUND(E23,2),"OK","Błąd sumy częściowej"))</f>
        <v/>
      </c>
      <c r="F28" s="233" t="str">
        <f t="shared" si="3"/>
        <v/>
      </c>
      <c r="G28" s="233" t="str">
        <f t="shared" si="3"/>
        <v/>
      </c>
      <c r="H28" s="233" t="str">
        <f t="shared" si="3"/>
        <v/>
      </c>
      <c r="I28" s="233" t="str">
        <f t="shared" si="3"/>
        <v/>
      </c>
      <c r="J28" s="233" t="str">
        <f t="shared" si="3"/>
        <v/>
      </c>
      <c r="K28" s="233" t="str">
        <f t="shared" si="3"/>
        <v/>
      </c>
      <c r="L28" s="233" t="str">
        <f t="shared" si="3"/>
        <v/>
      </c>
      <c r="M28" s="233" t="str">
        <f t="shared" si="3"/>
        <v/>
      </c>
      <c r="N28" s="233" t="str">
        <f t="shared" si="3"/>
        <v/>
      </c>
      <c r="O28" s="233" t="str">
        <f t="shared" si="3"/>
        <v/>
      </c>
      <c r="P28" s="233" t="str">
        <f t="shared" si="3"/>
        <v/>
      </c>
      <c r="Q28" s="233" t="str">
        <f t="shared" si="3"/>
        <v/>
      </c>
      <c r="R28" s="233" t="str">
        <f t="shared" si="3"/>
        <v/>
      </c>
      <c r="S28" s="233" t="str">
        <f t="shared" si="3"/>
        <v/>
      </c>
    </row>
    <row r="29" spans="2:20" x14ac:dyDescent="0.25">
      <c r="C29" t="s">
        <v>1132</v>
      </c>
      <c r="D29" s="233" t="str">
        <f>IF(COUNTBLANK(T8:T23)=16,"",IF(AND(COUNTIF(T8:T23,"Weryfikacja bieżącego wiersza OK")=16,COUNTIF(D26:S28,"OK")=48),"Arkusz jest zwalidowany poprawnie","Arkusz jest niepoprawny"))</f>
        <v/>
      </c>
    </row>
  </sheetData>
  <mergeCells count="8">
    <mergeCell ref="B4:C7"/>
    <mergeCell ref="D4:J4"/>
    <mergeCell ref="K4:P4"/>
    <mergeCell ref="Q4:S5"/>
    <mergeCell ref="E5:G5"/>
    <mergeCell ref="H5:J5"/>
    <mergeCell ref="K5:M5"/>
    <mergeCell ref="N5:P5"/>
  </mergeCells>
  <conditionalFormatting sqref="T8">
    <cfRule type="containsText" dxfId="170" priority="13" operator="containsText" text="Należy">
      <formula>NOT(ISERROR(SEARCH("Należy",T8)))</formula>
    </cfRule>
    <cfRule type="containsText" dxfId="169" priority="14" operator="containsText" text="Weryfikacja bieżącego wiersza OK">
      <formula>NOT(ISERROR(SEARCH("Weryfikacja bieżącego wiersza OK",T8)))</formula>
    </cfRule>
  </conditionalFormatting>
  <conditionalFormatting sqref="T9:T23">
    <cfRule type="containsText" dxfId="168" priority="11" operator="containsText" text="Należy">
      <formula>NOT(ISERROR(SEARCH("Należy",T9)))</formula>
    </cfRule>
    <cfRule type="containsText" dxfId="167" priority="12" operator="containsText" text="Weryfikacja bieżącego wiersza OK">
      <formula>NOT(ISERROR(SEARCH("Weryfikacja bieżącego wiersza OK",T9)))</formula>
    </cfRule>
  </conditionalFormatting>
  <conditionalFormatting sqref="D26:S28">
    <cfRule type="containsText" dxfId="166" priority="10" operator="containsText" text="OK">
      <formula>NOT(ISERROR(SEARCH("OK",D26)))</formula>
    </cfRule>
  </conditionalFormatting>
  <conditionalFormatting sqref="E26">
    <cfRule type="containsText" dxfId="165" priority="9" operator="containsText" text="OK">
      <formula>NOT(ISERROR(SEARCH("OK",E26)))</formula>
    </cfRule>
  </conditionalFormatting>
  <conditionalFormatting sqref="F26">
    <cfRule type="containsText" dxfId="164" priority="8" operator="containsText" text="OK">
      <formula>NOT(ISERROR(SEARCH("OK",F26)))</formula>
    </cfRule>
  </conditionalFormatting>
  <conditionalFormatting sqref="G26">
    <cfRule type="containsText" dxfId="163" priority="7" operator="containsText" text="OK">
      <formula>NOT(ISERROR(SEARCH("OK",G26)))</formula>
    </cfRule>
  </conditionalFormatting>
  <conditionalFormatting sqref="H26">
    <cfRule type="containsText" dxfId="162" priority="6" operator="containsText" text="OK">
      <formula>NOT(ISERROR(SEARCH("OK",H26)))</formula>
    </cfRule>
  </conditionalFormatting>
  <conditionalFormatting sqref="D27">
    <cfRule type="containsText" dxfId="161" priority="5" operator="containsText" text="OK">
      <formula>NOT(ISERROR(SEARCH("OK",D27)))</formula>
    </cfRule>
  </conditionalFormatting>
  <conditionalFormatting sqref="D28:S28">
    <cfRule type="containsText" dxfId="160" priority="4" operator="containsText" text="OK">
      <formula>NOT(ISERROR(SEARCH("OK",D28)))</formula>
    </cfRule>
  </conditionalFormatting>
  <conditionalFormatting sqref="E27:S27">
    <cfRule type="containsText" dxfId="159" priority="2" operator="containsText" text="OK">
      <formula>NOT(ISERROR(SEARCH("OK",E27)))</formula>
    </cfRule>
  </conditionalFormatting>
  <conditionalFormatting sqref="D29">
    <cfRule type="containsText" dxfId="158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  <pageSetup paperSize="9" scale="3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pageSetUpPr fitToPage="1"/>
  </sheetPr>
  <dimension ref="B1:R31"/>
  <sheetViews>
    <sheetView zoomScaleNormal="100" zoomScaleSheetLayoutView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1" sqref="D31"/>
    </sheetView>
  </sheetViews>
  <sheetFormatPr defaultColWidth="9.140625" defaultRowHeight="11.25" x14ac:dyDescent="0.2"/>
  <cols>
    <col min="1" max="1" width="9.140625" style="7" customWidth="1"/>
    <col min="2" max="2" width="10.85546875" style="7" customWidth="1"/>
    <col min="3" max="3" width="38.28515625" style="7" customWidth="1"/>
    <col min="4" max="17" width="16.140625" style="7" customWidth="1"/>
    <col min="18" max="18" width="48" style="7" customWidth="1"/>
    <col min="19" max="19" width="9.140625" style="7"/>
    <col min="20" max="20" width="20.7109375" style="7" customWidth="1"/>
    <col min="21" max="16384" width="9.140625" style="7"/>
  </cols>
  <sheetData>
    <row r="1" spans="2:18" ht="15" x14ac:dyDescent="0.25">
      <c r="B1" s="1" t="s">
        <v>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2:18" ht="15" x14ac:dyDescent="0.25">
      <c r="B2" s="17" t="s">
        <v>285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ht="15.75" thickBot="1" x14ac:dyDescent="0.3">
      <c r="B3" s="11"/>
      <c r="C3" s="11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2:18" ht="36" customHeight="1" thickBot="1" x14ac:dyDescent="0.3">
      <c r="B4" s="708"/>
      <c r="C4" s="709"/>
      <c r="D4" s="748" t="s">
        <v>53</v>
      </c>
      <c r="E4" s="749"/>
      <c r="F4" s="748" t="s">
        <v>54</v>
      </c>
      <c r="G4" s="749"/>
      <c r="H4" s="748" t="s">
        <v>468</v>
      </c>
      <c r="I4" s="749"/>
      <c r="J4" s="748" t="s">
        <v>168</v>
      </c>
      <c r="K4" s="749"/>
      <c r="L4" s="748" t="s">
        <v>169</v>
      </c>
      <c r="M4" s="749"/>
      <c r="N4" s="748" t="s">
        <v>48</v>
      </c>
      <c r="O4" s="749"/>
      <c r="P4" s="748" t="s">
        <v>85</v>
      </c>
      <c r="Q4" s="749"/>
      <c r="R4" s="11"/>
    </row>
    <row r="5" spans="2:18" ht="60" customHeight="1" thickBot="1" x14ac:dyDescent="0.3">
      <c r="B5" s="710"/>
      <c r="C5" s="711"/>
      <c r="D5" s="59" t="s">
        <v>99</v>
      </c>
      <c r="E5" s="76" t="s">
        <v>103</v>
      </c>
      <c r="F5" s="59" t="s">
        <v>99</v>
      </c>
      <c r="G5" s="76" t="s">
        <v>103</v>
      </c>
      <c r="H5" s="59" t="s">
        <v>99</v>
      </c>
      <c r="I5" s="76" t="s">
        <v>103</v>
      </c>
      <c r="J5" s="59" t="s">
        <v>99</v>
      </c>
      <c r="K5" s="76" t="s">
        <v>103</v>
      </c>
      <c r="L5" s="59" t="s">
        <v>99</v>
      </c>
      <c r="M5" s="76" t="s">
        <v>103</v>
      </c>
      <c r="N5" s="59" t="s">
        <v>99</v>
      </c>
      <c r="O5" s="76" t="s">
        <v>103</v>
      </c>
      <c r="P5" s="59" t="s">
        <v>99</v>
      </c>
      <c r="Q5" s="76" t="s">
        <v>103</v>
      </c>
      <c r="R5" s="11"/>
    </row>
    <row r="6" spans="2:18" s="71" customFormat="1" ht="17.45" customHeight="1" thickBot="1" x14ac:dyDescent="0.3">
      <c r="B6" s="712"/>
      <c r="C6" s="713"/>
      <c r="D6" s="77" t="s">
        <v>433</v>
      </c>
      <c r="E6" s="78" t="s">
        <v>434</v>
      </c>
      <c r="F6" s="77" t="s">
        <v>435</v>
      </c>
      <c r="G6" s="78" t="s">
        <v>436</v>
      </c>
      <c r="H6" s="77" t="s">
        <v>437</v>
      </c>
      <c r="I6" s="78" t="s">
        <v>438</v>
      </c>
      <c r="J6" s="77" t="s">
        <v>442</v>
      </c>
      <c r="K6" s="78" t="s">
        <v>443</v>
      </c>
      <c r="L6" s="77" t="s">
        <v>444</v>
      </c>
      <c r="M6" s="78" t="s">
        <v>445</v>
      </c>
      <c r="N6" s="77" t="s">
        <v>380</v>
      </c>
      <c r="O6" s="78" t="s">
        <v>446</v>
      </c>
      <c r="P6" s="77" t="s">
        <v>379</v>
      </c>
      <c r="Q6" s="78" t="s">
        <v>447</v>
      </c>
      <c r="R6" s="11"/>
    </row>
    <row r="7" spans="2:18" ht="15" x14ac:dyDescent="0.25">
      <c r="B7" s="115" t="s">
        <v>286</v>
      </c>
      <c r="C7" s="72" t="s">
        <v>96</v>
      </c>
      <c r="D7" s="375"/>
      <c r="E7" s="376"/>
      <c r="F7" s="377"/>
      <c r="G7" s="378"/>
      <c r="H7" s="375"/>
      <c r="I7" s="378"/>
      <c r="J7" s="375"/>
      <c r="K7" s="378"/>
      <c r="L7" s="375"/>
      <c r="M7" s="378"/>
      <c r="N7" s="375"/>
      <c r="O7" s="378"/>
      <c r="P7" s="375"/>
      <c r="Q7" s="178"/>
      <c r="R7" t="str">
        <f>IF(COUNTBLANK(D7:Q7)=14,"",IF(AND(COUNTBLANK(D7:Q7)=7,COUNT(D7:Q7)=7), "Weryfikacja bieżącego wiersza OK", "Należy wypełnić wszystkie pola w bieżącym wierszu"))</f>
        <v/>
      </c>
    </row>
    <row r="8" spans="2:18" ht="15" x14ac:dyDescent="0.25">
      <c r="B8" s="40" t="s">
        <v>287</v>
      </c>
      <c r="C8" s="116" t="s">
        <v>15</v>
      </c>
      <c r="D8" s="183"/>
      <c r="E8" s="178"/>
      <c r="F8" s="361"/>
      <c r="G8" s="178"/>
      <c r="H8" s="183"/>
      <c r="I8" s="178"/>
      <c r="J8" s="183"/>
      <c r="K8" s="178"/>
      <c r="L8" s="183"/>
      <c r="M8" s="178"/>
      <c r="N8" s="183"/>
      <c r="O8" s="178"/>
      <c r="P8" s="183"/>
      <c r="Q8" s="178"/>
      <c r="R8" t="str">
        <f>IF(COUNTBLANK(D8:Q8)=14,"",IF(AND(COUNTBLANK(D8:Q8)=7,COUNT(D8:Q8)=7), "Weryfikacja bieżącego wiersza OK", "Należy wypełnić wszystkie pola w bieżącym wierszu"))</f>
        <v/>
      </c>
    </row>
    <row r="9" spans="2:18" ht="15" x14ac:dyDescent="0.25">
      <c r="B9" s="40" t="s">
        <v>288</v>
      </c>
      <c r="C9" s="116" t="s">
        <v>16</v>
      </c>
      <c r="D9" s="183"/>
      <c r="E9" s="178"/>
      <c r="F9" s="361"/>
      <c r="G9" s="178"/>
      <c r="H9" s="183"/>
      <c r="I9" s="178"/>
      <c r="J9" s="183"/>
      <c r="K9" s="178"/>
      <c r="L9" s="183"/>
      <c r="M9" s="178"/>
      <c r="N9" s="183"/>
      <c r="O9" s="178"/>
      <c r="P9" s="183"/>
      <c r="Q9" s="178"/>
      <c r="R9" t="str">
        <f>IF(COUNTBLANK(D9:Q9)=14,"",IF(AND(COUNTBLANK(D9:Q9)=7,COUNT(D9:Q9)=7), "Weryfikacja bieżącego wiersza OK", "Należy wypełnić wszystkie pola w bieżącym wierszu"))</f>
        <v/>
      </c>
    </row>
    <row r="10" spans="2:18" ht="15" x14ac:dyDescent="0.25">
      <c r="B10" s="40" t="s">
        <v>289</v>
      </c>
      <c r="C10" s="116" t="s">
        <v>95</v>
      </c>
      <c r="D10" s="183"/>
      <c r="E10" s="178"/>
      <c r="F10" s="362"/>
      <c r="G10" s="178"/>
      <c r="H10" s="363"/>
      <c r="I10" s="178"/>
      <c r="J10" s="363"/>
      <c r="K10" s="178"/>
      <c r="L10" s="363"/>
      <c r="M10" s="178"/>
      <c r="N10" s="363"/>
      <c r="O10" s="178"/>
      <c r="P10" s="363"/>
      <c r="Q10" s="178"/>
      <c r="R10" t="str">
        <f>IF(COUNTBLANK(D10:Q10)=14,"",IF(AND(COUNTBLANK(D10:Q10)=7,COUNT(D10:Q10)=7), "Weryfikacja bieżącego wiersza OK", "Należy wypełnić wszystkie pola w bieżącym wierszu"))</f>
        <v/>
      </c>
    </row>
    <row r="11" spans="2:18" ht="15" x14ac:dyDescent="0.25">
      <c r="B11" s="40" t="s">
        <v>290</v>
      </c>
      <c r="C11" s="117" t="s">
        <v>98</v>
      </c>
      <c r="D11" s="379"/>
      <c r="E11" s="380"/>
      <c r="F11" s="381"/>
      <c r="G11" s="381"/>
      <c r="H11" s="382"/>
      <c r="I11" s="383"/>
      <c r="J11" s="382"/>
      <c r="K11" s="383"/>
      <c r="L11" s="382"/>
      <c r="M11" s="383"/>
      <c r="N11" s="382"/>
      <c r="O11" s="383"/>
      <c r="P11" s="176"/>
      <c r="Q11" s="178"/>
      <c r="R11" t="str">
        <f>IF(COUNTBLANK(D11:Q11)=14,"",IF(AND(COUNTBLANK(D11:Q11)=6,COUNT(D11:Q11)=8), "Weryfikacja bieżącego wiersza OK", "Należy wypełnić wszystkie pola w bieżącym wierszu"))</f>
        <v/>
      </c>
    </row>
    <row r="12" spans="2:18" ht="15" x14ac:dyDescent="0.25">
      <c r="B12" s="40" t="s">
        <v>291</v>
      </c>
      <c r="C12" s="116" t="s">
        <v>100</v>
      </c>
      <c r="D12" s="176"/>
      <c r="E12" s="178"/>
      <c r="F12" s="180"/>
      <c r="G12" s="180"/>
      <c r="H12" s="176"/>
      <c r="I12" s="180"/>
      <c r="J12" s="183"/>
      <c r="K12" s="184"/>
      <c r="L12" s="183"/>
      <c r="M12" s="184"/>
      <c r="N12" s="183"/>
      <c r="O12" s="184"/>
      <c r="P12" s="176"/>
      <c r="Q12" s="178"/>
      <c r="R12" t="str">
        <f>IF(COUNTBLANK(J12:O12)=6,"",IF(AND(COUNTBLANK(J12:O12)=0,COUNT(J12:O12)=6), "Weryfikacja bieżącego wiersza OK", "Należy wypełnić wszystkie pola w bieżącym wierszu"))</f>
        <v/>
      </c>
    </row>
    <row r="13" spans="2:18" ht="15" x14ac:dyDescent="0.25">
      <c r="B13" s="40" t="s">
        <v>292</v>
      </c>
      <c r="C13" s="116" t="s">
        <v>101</v>
      </c>
      <c r="D13" s="176"/>
      <c r="E13" s="178"/>
      <c r="F13" s="180"/>
      <c r="G13" s="180"/>
      <c r="H13" s="183"/>
      <c r="I13" s="361"/>
      <c r="J13" s="183"/>
      <c r="K13" s="184"/>
      <c r="L13" s="183"/>
      <c r="M13" s="184"/>
      <c r="N13" s="183"/>
      <c r="O13" s="184"/>
      <c r="P13" s="176"/>
      <c r="Q13" s="178"/>
      <c r="R13" t="str">
        <f>IF(COUNTBLANK(H13:O13)=8,"",IF(AND(COUNTBLANK(H13:O13)=0,COUNT(H13:O13)=8), "Weryfikacja bieżącego wiersza OK", "Należy wypełnić wszystkie pola w bieżącym wierszu"))</f>
        <v/>
      </c>
    </row>
    <row r="14" spans="2:18" ht="30" x14ac:dyDescent="0.25">
      <c r="B14" s="40" t="s">
        <v>293</v>
      </c>
      <c r="C14" s="116" t="s">
        <v>102</v>
      </c>
      <c r="D14" s="176"/>
      <c r="E14" s="178"/>
      <c r="F14" s="180"/>
      <c r="G14" s="180"/>
      <c r="H14" s="183"/>
      <c r="I14" s="184"/>
      <c r="J14" s="183"/>
      <c r="K14" s="184"/>
      <c r="L14" s="183"/>
      <c r="M14" s="184"/>
      <c r="N14" s="183"/>
      <c r="O14" s="184"/>
      <c r="P14" s="183"/>
      <c r="Q14" s="364"/>
      <c r="R14" t="str">
        <f>IF(COUNTBLANK(H14:Q14)=10,"",IF(AND(COUNTBLANK(H14:Q14)=0,COUNT(H14:Q14)=10), "Weryfikacja bieżącego wiersza OK", "Należy wypełnić wszystkie pola w bieżącym wierszu"))</f>
        <v/>
      </c>
    </row>
    <row r="15" spans="2:18" ht="15" x14ac:dyDescent="0.25">
      <c r="B15" s="40" t="s">
        <v>294</v>
      </c>
      <c r="C15" s="118" t="s">
        <v>97</v>
      </c>
      <c r="D15" s="176"/>
      <c r="E15" s="178"/>
      <c r="F15" s="384"/>
      <c r="G15" s="385"/>
      <c r="H15" s="382"/>
      <c r="I15" s="383"/>
      <c r="J15" s="382"/>
      <c r="K15" s="383"/>
      <c r="L15" s="382"/>
      <c r="M15" s="383"/>
      <c r="N15" s="382"/>
      <c r="O15" s="383"/>
      <c r="P15" s="382"/>
      <c r="Q15" s="383"/>
      <c r="R15" t="str">
        <f>IF(COUNTBLANK(F15:Q15)=12,"",IF(AND(COUNTBLANK(F15:Q15)=0,COUNT(F15:Q15)=12), "Weryfikacja bieżącego wiersza OK", "Należy wypełnić wszystkie pola w bieżącym wierszu"))</f>
        <v/>
      </c>
    </row>
    <row r="16" spans="2:18" ht="15" x14ac:dyDescent="0.25">
      <c r="B16" s="40" t="s">
        <v>295</v>
      </c>
      <c r="C16" s="119" t="s">
        <v>55</v>
      </c>
      <c r="D16" s="176"/>
      <c r="E16" s="178"/>
      <c r="F16" s="365"/>
      <c r="G16" s="366"/>
      <c r="H16" s="183"/>
      <c r="I16" s="184"/>
      <c r="J16" s="183"/>
      <c r="K16" s="184"/>
      <c r="L16" s="183"/>
      <c r="M16" s="184"/>
      <c r="N16" s="183"/>
      <c r="O16" s="184"/>
      <c r="P16" s="183"/>
      <c r="Q16" s="184"/>
      <c r="R16" t="str">
        <f t="shared" ref="R16:R18" si="0">IF(COUNTBLANK(F16:Q16)=12,"",IF(AND(COUNTBLANK(F16:Q16)=0,COUNT(F16:Q16)=12), "Weryfikacja bieżącego wiersza OK", "Należy wypełnić wszystkie pola w bieżącym wierszu"))</f>
        <v/>
      </c>
    </row>
    <row r="17" spans="2:18" ht="15" x14ac:dyDescent="0.25">
      <c r="B17" s="40" t="s">
        <v>296</v>
      </c>
      <c r="C17" s="120" t="s">
        <v>57</v>
      </c>
      <c r="D17" s="176"/>
      <c r="E17" s="178"/>
      <c r="F17" s="365"/>
      <c r="G17" s="366"/>
      <c r="H17" s="367"/>
      <c r="I17" s="368"/>
      <c r="J17" s="367"/>
      <c r="K17" s="368"/>
      <c r="L17" s="367"/>
      <c r="M17" s="368"/>
      <c r="N17" s="367"/>
      <c r="O17" s="368"/>
      <c r="P17" s="367"/>
      <c r="Q17" s="368"/>
      <c r="R17" t="str">
        <f t="shared" si="0"/>
        <v/>
      </c>
    </row>
    <row r="18" spans="2:18" ht="15" x14ac:dyDescent="0.25">
      <c r="B18" s="40" t="s">
        <v>297</v>
      </c>
      <c r="C18" s="120" t="s">
        <v>32</v>
      </c>
      <c r="D18" s="176"/>
      <c r="E18" s="178"/>
      <c r="F18" s="365"/>
      <c r="G18" s="366"/>
      <c r="H18" s="367"/>
      <c r="I18" s="368"/>
      <c r="J18" s="367"/>
      <c r="K18" s="368"/>
      <c r="L18" s="367"/>
      <c r="M18" s="368"/>
      <c r="N18" s="367"/>
      <c r="O18" s="368"/>
      <c r="P18" s="367"/>
      <c r="Q18" s="368"/>
      <c r="R18" t="str">
        <f t="shared" si="0"/>
        <v/>
      </c>
    </row>
    <row r="19" spans="2:18" ht="15" x14ac:dyDescent="0.25">
      <c r="B19" s="41" t="s">
        <v>298</v>
      </c>
      <c r="C19" s="121" t="s">
        <v>24</v>
      </c>
      <c r="D19" s="369"/>
      <c r="E19" s="370"/>
      <c r="F19" s="386"/>
      <c r="G19" s="387"/>
      <c r="H19" s="388"/>
      <c r="I19" s="387"/>
      <c r="J19" s="388"/>
      <c r="K19" s="387"/>
      <c r="L19" s="388"/>
      <c r="M19" s="387"/>
      <c r="N19" s="388"/>
      <c r="O19" s="387"/>
      <c r="P19" s="388"/>
      <c r="Q19" s="387"/>
      <c r="R19" t="str">
        <f>IF(COUNTBLANK(D19:Q19)=14,"",IF(AND(COUNTBLANK(D19:Q19)=0,COUNT(D19:Q19)=14), "Weryfikacja bieżącego wiersza OK", "Należy wypełnić wszystkie pola w bieżącym wierszu"))</f>
        <v/>
      </c>
    </row>
    <row r="20" spans="2:18" ht="15" x14ac:dyDescent="0.25">
      <c r="B20" s="41" t="s">
        <v>299</v>
      </c>
      <c r="C20" s="122" t="s">
        <v>94</v>
      </c>
      <c r="D20" s="369"/>
      <c r="E20" s="370"/>
      <c r="F20" s="371"/>
      <c r="G20" s="370"/>
      <c r="H20" s="369"/>
      <c r="I20" s="370"/>
      <c r="J20" s="369"/>
      <c r="K20" s="370"/>
      <c r="L20" s="369"/>
      <c r="M20" s="370"/>
      <c r="N20" s="369"/>
      <c r="O20" s="370"/>
      <c r="P20" s="369"/>
      <c r="Q20" s="370"/>
      <c r="R20" t="str">
        <f t="shared" ref="R20:R22" si="1">IF(COUNTBLANK(D20:Q20)=14,"",IF(AND(COUNTBLANK(D20:Q20)=0,COUNT(D20:Q20)=14), "Weryfikacja bieżącego wiersza OK", "Należy wypełnić wszystkie pola w bieżącym wierszu"))</f>
        <v/>
      </c>
    </row>
    <row r="21" spans="2:18" ht="15.75" thickBot="1" x14ac:dyDescent="0.3">
      <c r="B21" s="41" t="s">
        <v>300</v>
      </c>
      <c r="C21" s="122" t="s">
        <v>47</v>
      </c>
      <c r="D21" s="372"/>
      <c r="E21" s="373"/>
      <c r="F21" s="374"/>
      <c r="G21" s="321"/>
      <c r="H21" s="185"/>
      <c r="I21" s="321"/>
      <c r="J21" s="185"/>
      <c r="K21" s="321"/>
      <c r="L21" s="185"/>
      <c r="M21" s="321"/>
      <c r="N21" s="185"/>
      <c r="O21" s="321"/>
      <c r="P21" s="185"/>
      <c r="Q21" s="321"/>
      <c r="R21" t="str">
        <f t="shared" si="1"/>
        <v/>
      </c>
    </row>
    <row r="22" spans="2:18" ht="15.75" thickBot="1" x14ac:dyDescent="0.3">
      <c r="B22" s="123" t="s">
        <v>301</v>
      </c>
      <c r="C22" s="124" t="s">
        <v>52</v>
      </c>
      <c r="D22" s="389"/>
      <c r="E22" s="186"/>
      <c r="F22" s="389"/>
      <c r="G22" s="186"/>
      <c r="H22" s="389"/>
      <c r="I22" s="186"/>
      <c r="J22" s="389"/>
      <c r="K22" s="186"/>
      <c r="L22" s="389"/>
      <c r="M22" s="186"/>
      <c r="N22" s="389"/>
      <c r="O22" s="186"/>
      <c r="P22" s="389"/>
      <c r="Q22" s="186"/>
      <c r="R22" t="str">
        <f t="shared" si="1"/>
        <v/>
      </c>
    </row>
    <row r="23" spans="2:18" ht="15" x14ac:dyDescent="0.25">
      <c r="B23" s="11"/>
      <c r="C23" s="11"/>
      <c r="D23" s="152"/>
      <c r="E23" s="15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5" x14ac:dyDescent="0.25">
      <c r="B24" s="11"/>
      <c r="C24" s="11" t="s">
        <v>1131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5" x14ac:dyDescent="0.25">
      <c r="B25" s="11"/>
      <c r="C25" s="11" t="s">
        <v>286</v>
      </c>
      <c r="D25" s="233" t="str">
        <f>IF(D7="","",IF(ROUND(SUM(D8:D10),2)=ROUND(D7,2),"OK","Błąd sumy częściowej"))</f>
        <v/>
      </c>
      <c r="E25" s="11"/>
      <c r="F25" s="233" t="str">
        <f>IF(F7="","",IF(ROUND(SUM(F8:F10),2)=ROUND(F7,2),"OK","Błąd sumy częściowej"))</f>
        <v/>
      </c>
      <c r="G25" s="11"/>
      <c r="H25" s="233" t="str">
        <f>IF(H7="","",IF(ROUND(SUM(H8:H10),2)=ROUND(H7,2),"OK","Błąd sumy częściowej"))</f>
        <v/>
      </c>
      <c r="I25" s="11"/>
      <c r="J25" s="233" t="str">
        <f>IF(J7="","",IF(ROUND(SUM(J8:J10),2)=ROUND(J7,2),"OK","Błąd sumy częściowej"))</f>
        <v/>
      </c>
      <c r="K25" s="11"/>
      <c r="L25" s="233" t="str">
        <f>IF(L7="","",IF(ROUND(SUM(L8:L10),2)=ROUND(L7,2),"OK","Błąd sumy częściowej"))</f>
        <v/>
      </c>
      <c r="M25" s="11"/>
      <c r="N25" s="233" t="str">
        <f>IF(N7="","",IF(ROUND(SUM(N8:N10),2)=ROUND(N7,2),"OK","Błąd sumy częściowej"))</f>
        <v/>
      </c>
      <c r="O25" s="11"/>
      <c r="P25" s="233" t="str">
        <f>IF(P7="","",IF(ROUND(SUM(P8:P10),2)=ROUND(P7,2),"OK","Błąd sumy częściowej"))</f>
        <v/>
      </c>
      <c r="Q25" s="11"/>
      <c r="R25" s="11"/>
    </row>
    <row r="26" spans="2:18" ht="15" x14ac:dyDescent="0.25">
      <c r="B26" s="11"/>
      <c r="C26" s="11" t="s">
        <v>290</v>
      </c>
      <c r="D26" s="11"/>
      <c r="E26" s="11"/>
      <c r="F26" s="11"/>
      <c r="G26" s="11"/>
      <c r="H26" s="233" t="str">
        <f>IF(H11="","",IF(ROUND(SUM(H13:H14),2)=ROUND(H11,2),"OK","Błąd sumy częściowej"))</f>
        <v/>
      </c>
      <c r="I26" s="233" t="str">
        <f>IF(I11="","",IF(ROUND(SUM(I13:I14),2)=ROUND(I11,2),"OK","Błąd sumy częściowej"))</f>
        <v/>
      </c>
      <c r="J26" s="233" t="str">
        <f>IF(J11="","",IF(ROUND(SUM(J12:J14),2)=ROUND(J11,2),"OK","Błąd sumy częściowej"))</f>
        <v/>
      </c>
      <c r="K26" s="233" t="str">
        <f>IF(K11="","",IF(ROUND(SUM(K12:K14),2)=ROUND(K11,2),"OK","Błąd sumy częściowej"))</f>
        <v/>
      </c>
      <c r="L26" s="233" t="str">
        <f t="shared" ref="L26:O26" si="2">IF(L11="","",IF(ROUND(SUM(L12:L14),2)=ROUND(L11,2),"OK","Błąd sumy częściowej"))</f>
        <v/>
      </c>
      <c r="M26" s="233" t="str">
        <f t="shared" si="2"/>
        <v/>
      </c>
      <c r="N26" s="233" t="str">
        <f t="shared" si="2"/>
        <v/>
      </c>
      <c r="O26" s="233" t="str">
        <f t="shared" si="2"/>
        <v/>
      </c>
      <c r="P26" s="11"/>
      <c r="Q26" s="11"/>
      <c r="R26" s="11"/>
    </row>
    <row r="27" spans="2:18" ht="15" x14ac:dyDescent="0.25">
      <c r="C27" s="11" t="s">
        <v>294</v>
      </c>
      <c r="D27" s="11"/>
      <c r="E27" s="11"/>
      <c r="F27" s="233" t="str">
        <f>IF(F15="","",IF(ROUND(SUM(F16:F18),2)=ROUND(F15,2),"OK","Błąd sumy częściowej"))</f>
        <v/>
      </c>
      <c r="G27" s="233" t="str">
        <f t="shared" ref="G27:Q27" si="3">IF(G15="","",IF(ROUND(SUM(G16:G18),2)=ROUND(G15,2),"OK","Błąd sumy częściowej"))</f>
        <v/>
      </c>
      <c r="H27" s="233" t="str">
        <f t="shared" si="3"/>
        <v/>
      </c>
      <c r="I27" s="233" t="str">
        <f t="shared" si="3"/>
        <v/>
      </c>
      <c r="J27" s="233" t="str">
        <f t="shared" si="3"/>
        <v/>
      </c>
      <c r="K27" s="233" t="str">
        <f t="shared" si="3"/>
        <v/>
      </c>
      <c r="L27" s="233" t="str">
        <f t="shared" si="3"/>
        <v/>
      </c>
      <c r="M27" s="233" t="str">
        <f t="shared" si="3"/>
        <v/>
      </c>
      <c r="N27" s="233" t="str">
        <f t="shared" si="3"/>
        <v/>
      </c>
      <c r="O27" s="233" t="str">
        <f t="shared" si="3"/>
        <v/>
      </c>
      <c r="P27" s="233" t="str">
        <f t="shared" si="3"/>
        <v/>
      </c>
      <c r="Q27" s="233" t="str">
        <f t="shared" si="3"/>
        <v/>
      </c>
    </row>
    <row r="28" spans="2:18" ht="15" x14ac:dyDescent="0.25">
      <c r="C28" s="11" t="s">
        <v>298</v>
      </c>
      <c r="D28" s="233" t="str">
        <f>IF(D19="","",IF(ROUND(SUM(D20:D21),2)=ROUND(D19,2),"OK","Błąd sumy częściowej"))</f>
        <v/>
      </c>
      <c r="E28" s="233" t="str">
        <f t="shared" ref="E28:Q28" si="4">IF(E19="","",IF(ROUND(SUM(E20:E21),2)=ROUND(E19,2),"OK","Błąd sumy częściowej"))</f>
        <v/>
      </c>
      <c r="F28" s="233" t="str">
        <f t="shared" si="4"/>
        <v/>
      </c>
      <c r="G28" s="233" t="str">
        <f t="shared" si="4"/>
        <v/>
      </c>
      <c r="H28" s="233" t="str">
        <f t="shared" si="4"/>
        <v/>
      </c>
      <c r="I28" s="233" t="str">
        <f t="shared" si="4"/>
        <v/>
      </c>
      <c r="J28" s="233" t="str">
        <f t="shared" si="4"/>
        <v/>
      </c>
      <c r="K28" s="233" t="str">
        <f t="shared" si="4"/>
        <v/>
      </c>
      <c r="L28" s="233" t="str">
        <f t="shared" si="4"/>
        <v/>
      </c>
      <c r="M28" s="233" t="str">
        <f t="shared" si="4"/>
        <v/>
      </c>
      <c r="N28" s="233" t="str">
        <f t="shared" si="4"/>
        <v/>
      </c>
      <c r="O28" s="233" t="str">
        <f t="shared" si="4"/>
        <v/>
      </c>
      <c r="P28" s="233" t="str">
        <f t="shared" si="4"/>
        <v/>
      </c>
      <c r="Q28" s="233" t="str">
        <f t="shared" si="4"/>
        <v/>
      </c>
    </row>
    <row r="29" spans="2:18" ht="15" x14ac:dyDescent="0.25">
      <c r="C29" s="11" t="s">
        <v>301</v>
      </c>
      <c r="D29" s="233" t="str">
        <f>IF(D22="","",IF(ROUND(SUM(D7+D19),2)=ROUND(D22,2),"OK","Błąd sumy częściowej"))</f>
        <v/>
      </c>
      <c r="E29" s="233" t="str">
        <f>IF(E22="","",IF(ROUND(SUM(E19),2)=ROUND(E22,2),"OK","Błąd sumy częściowej"))</f>
        <v/>
      </c>
      <c r="F29" s="233" t="str">
        <f>IF(F22="","",IF(ROUND(SUM(F7+F15+F19),2)=ROUND(F22,2),"OK","Błąd sumy częściowej"))</f>
        <v/>
      </c>
      <c r="G29" s="233" t="str">
        <f>IF(G22="","",IF(ROUND(SUM(G15+G19),2)=ROUND(G22,2),"OK","Błąd sumy częściowej"))</f>
        <v/>
      </c>
      <c r="H29" s="233" t="str">
        <f>IF(H22="","",IF(ROUND(SUM(H13+H14+H7+H15+H19),2)=ROUND(H22,2),"OK","Błąd sumy częściowej"))</f>
        <v/>
      </c>
      <c r="I29" s="233" t="str">
        <f>IF(I22="","",IF(ROUND(SUM(I13+I14+I15+I19),2)=ROUND(I22,2),"OK","Błąd sumy częściowej"))</f>
        <v/>
      </c>
      <c r="J29" s="233" t="str">
        <f>IF(J22="","",IF(ROUND(SUM(J7+J11+J15+J19),2)=ROUND(J22,2),"OK","Błąd sumy częściowej"))</f>
        <v/>
      </c>
      <c r="K29" s="233" t="str">
        <f>IF(K22="","",IF(ROUND(SUM(K11+K15+K19),2)=ROUND(K22,2),"OK","Błąd sumy częściowej"))</f>
        <v/>
      </c>
      <c r="L29" s="233" t="str">
        <f>IF(L22="","",IF(ROUND(SUM(L7+L11+L15+L19),2)=ROUND(L22,2),"OK","Błąd sumy częściowej"))</f>
        <v/>
      </c>
      <c r="M29" s="233" t="str">
        <f>IF(M22="","",IF(ROUND(SUM(M11+M15+M19),2)=ROUND(M22,2),"OK","Błąd sumy częściowej"))</f>
        <v/>
      </c>
      <c r="N29" s="233" t="str">
        <f>IF(N22="","",IF(ROUND(SUM(N7+N11+N15+N19),2)=ROUND(N22,2),"OK","Błąd sumy częściowej"))</f>
        <v/>
      </c>
      <c r="O29" s="233" t="str">
        <f>IF(O22="","",IF(ROUND(SUM(O11+O15+O19),2)=ROUND(O22,2),"OK","Błąd sumy częściowej"))</f>
        <v/>
      </c>
      <c r="P29" s="233" t="str">
        <f>IF(P22="","",IF(ROUND(SUM(P7+P14+P15+P19),2)=ROUND(P22,2),"OK","Błąd sumy częściowej"))</f>
        <v/>
      </c>
      <c r="Q29" s="233" t="str">
        <f>IF(Q22="","",IF(ROUND(SUM(Q14+Q15+Q19),2)=ROUND(Q22,2),"OK","Błąd sumy częściowej"))</f>
        <v/>
      </c>
    </row>
    <row r="30" spans="2:18" ht="15" x14ac:dyDescent="0.25">
      <c r="C30" s="11" t="s">
        <v>1132</v>
      </c>
      <c r="D30" s="233" t="str">
        <f>IF(COUNTBLANK(R7:R22)=16,"",IF(AND(COUNTIF(R7:R22,"Weryfikacja bieżącego wiersza OK")=16,COUNTIF(D25:Q29,"OK")=55),"Arkusz jest zwalidowany poprawnie","Arkusz jest niepoprawny"))</f>
        <v/>
      </c>
      <c r="E30" s="4"/>
      <c r="H30" s="233"/>
    </row>
    <row r="31" spans="2:18" ht="12.75" x14ac:dyDescent="0.2">
      <c r="E31" s="4"/>
    </row>
  </sheetData>
  <mergeCells count="8">
    <mergeCell ref="P4:Q4"/>
    <mergeCell ref="B4:C6"/>
    <mergeCell ref="J4:K4"/>
    <mergeCell ref="H4:I4"/>
    <mergeCell ref="N4:O4"/>
    <mergeCell ref="D4:E4"/>
    <mergeCell ref="F4:G4"/>
    <mergeCell ref="L4:M4"/>
  </mergeCells>
  <conditionalFormatting sqref="R22">
    <cfRule type="containsText" dxfId="157" priority="37" operator="containsText" text="Należy">
      <formula>NOT(ISERROR(SEARCH("Należy",R22)))</formula>
    </cfRule>
    <cfRule type="containsText" dxfId="156" priority="38" operator="containsText" text="Weryfikacja bieżącego wiersza OK">
      <formula>NOT(ISERROR(SEARCH("Weryfikacja bieżącego wiersza OK",R22)))</formula>
    </cfRule>
  </conditionalFormatting>
  <conditionalFormatting sqref="R7:R21">
    <cfRule type="containsText" dxfId="155" priority="35" operator="containsText" text="Należy">
      <formula>NOT(ISERROR(SEARCH("Należy",R7)))</formula>
    </cfRule>
    <cfRule type="containsText" dxfId="154" priority="36" operator="containsText" text="Weryfikacja bieżącego wiersza OK">
      <formula>NOT(ISERROR(SEARCH("Weryfikacja bieżącego wiersza OK",R7)))</formula>
    </cfRule>
  </conditionalFormatting>
  <conditionalFormatting sqref="D25">
    <cfRule type="containsText" dxfId="153" priority="34" operator="containsText" text="OK">
      <formula>NOT(ISERROR(SEARCH("OK",D25)))</formula>
    </cfRule>
  </conditionalFormatting>
  <conditionalFormatting sqref="F25">
    <cfRule type="containsText" dxfId="152" priority="33" operator="containsText" text="OK">
      <formula>NOT(ISERROR(SEARCH("OK",F25)))</formula>
    </cfRule>
  </conditionalFormatting>
  <conditionalFormatting sqref="H25">
    <cfRule type="containsText" dxfId="151" priority="32" operator="containsText" text="OK">
      <formula>NOT(ISERROR(SEARCH("OK",H25)))</formula>
    </cfRule>
  </conditionalFormatting>
  <conditionalFormatting sqref="J25">
    <cfRule type="containsText" dxfId="150" priority="31" operator="containsText" text="OK">
      <formula>NOT(ISERROR(SEARCH("OK",J25)))</formula>
    </cfRule>
  </conditionalFormatting>
  <conditionalFormatting sqref="L25">
    <cfRule type="containsText" dxfId="149" priority="30" operator="containsText" text="OK">
      <formula>NOT(ISERROR(SEARCH("OK",L25)))</formula>
    </cfRule>
  </conditionalFormatting>
  <conditionalFormatting sqref="N25">
    <cfRule type="containsText" dxfId="148" priority="29" operator="containsText" text="OK">
      <formula>NOT(ISERROR(SEARCH("OK",N25)))</formula>
    </cfRule>
  </conditionalFormatting>
  <conditionalFormatting sqref="P25">
    <cfRule type="containsText" dxfId="147" priority="28" operator="containsText" text="OK">
      <formula>NOT(ISERROR(SEARCH("OK",P25)))</formula>
    </cfRule>
  </conditionalFormatting>
  <conditionalFormatting sqref="H26">
    <cfRule type="containsText" dxfId="146" priority="27" operator="containsText" text="OK">
      <formula>NOT(ISERROR(SEARCH("OK",H26)))</formula>
    </cfRule>
  </conditionalFormatting>
  <conditionalFormatting sqref="J26">
    <cfRule type="containsText" dxfId="145" priority="26" operator="containsText" text="OK">
      <formula>NOT(ISERROR(SEARCH("OK",J26)))</formula>
    </cfRule>
  </conditionalFormatting>
  <conditionalFormatting sqref="I26">
    <cfRule type="containsText" dxfId="144" priority="25" operator="containsText" text="OK">
      <formula>NOT(ISERROR(SEARCH("OK",I26)))</formula>
    </cfRule>
  </conditionalFormatting>
  <conditionalFormatting sqref="K26">
    <cfRule type="containsText" dxfId="143" priority="24" operator="containsText" text="OK">
      <formula>NOT(ISERROR(SEARCH("OK",K26)))</formula>
    </cfRule>
  </conditionalFormatting>
  <conditionalFormatting sqref="L26">
    <cfRule type="containsText" dxfId="142" priority="23" operator="containsText" text="OK">
      <formula>NOT(ISERROR(SEARCH("OK",L26)))</formula>
    </cfRule>
  </conditionalFormatting>
  <conditionalFormatting sqref="M26">
    <cfRule type="containsText" dxfId="141" priority="22" operator="containsText" text="OK">
      <formula>NOT(ISERROR(SEARCH("OK",M26)))</formula>
    </cfRule>
  </conditionalFormatting>
  <conditionalFormatting sqref="N26">
    <cfRule type="containsText" dxfId="140" priority="21" operator="containsText" text="OK">
      <formula>NOT(ISERROR(SEARCH("OK",N26)))</formula>
    </cfRule>
  </conditionalFormatting>
  <conditionalFormatting sqref="O26">
    <cfRule type="containsText" dxfId="139" priority="20" operator="containsText" text="OK">
      <formula>NOT(ISERROR(SEARCH("OK",O26)))</formula>
    </cfRule>
  </conditionalFormatting>
  <conditionalFormatting sqref="D29">
    <cfRule type="containsText" dxfId="138" priority="19" operator="containsText" text="OK">
      <formula>NOT(ISERROR(SEARCH("OK",D29)))</formula>
    </cfRule>
  </conditionalFormatting>
  <conditionalFormatting sqref="E29">
    <cfRule type="containsText" dxfId="137" priority="18" operator="containsText" text="OK">
      <formula>NOT(ISERROR(SEARCH("OK",E29)))</formula>
    </cfRule>
  </conditionalFormatting>
  <conditionalFormatting sqref="F29">
    <cfRule type="containsText" dxfId="136" priority="17" operator="containsText" text="OK">
      <formula>NOT(ISERROR(SEARCH("OK",F29)))</formula>
    </cfRule>
  </conditionalFormatting>
  <conditionalFormatting sqref="G29">
    <cfRule type="containsText" dxfId="135" priority="16" operator="containsText" text="OK">
      <formula>NOT(ISERROR(SEARCH("OK",G29)))</formula>
    </cfRule>
  </conditionalFormatting>
  <conditionalFormatting sqref="H29">
    <cfRule type="containsText" dxfId="134" priority="15" operator="containsText" text="OK">
      <formula>NOT(ISERROR(SEARCH("OK",H29)))</formula>
    </cfRule>
  </conditionalFormatting>
  <conditionalFormatting sqref="I29">
    <cfRule type="containsText" dxfId="133" priority="14" operator="containsText" text="OK">
      <formula>NOT(ISERROR(SEARCH("OK",I29)))</formula>
    </cfRule>
  </conditionalFormatting>
  <conditionalFormatting sqref="J29">
    <cfRule type="containsText" dxfId="132" priority="13" operator="containsText" text="OK">
      <formula>NOT(ISERROR(SEARCH("OK",J29)))</formula>
    </cfRule>
  </conditionalFormatting>
  <conditionalFormatting sqref="K29">
    <cfRule type="containsText" dxfId="131" priority="12" operator="containsText" text="OK">
      <formula>NOT(ISERROR(SEARCH("OK",K29)))</formula>
    </cfRule>
  </conditionalFormatting>
  <conditionalFormatting sqref="L29">
    <cfRule type="containsText" dxfId="130" priority="11" operator="containsText" text="OK">
      <formula>NOT(ISERROR(SEARCH("OK",L29)))</formula>
    </cfRule>
  </conditionalFormatting>
  <conditionalFormatting sqref="M29">
    <cfRule type="containsText" dxfId="129" priority="10" operator="containsText" text="OK">
      <formula>NOT(ISERROR(SEARCH("OK",M29)))</formula>
    </cfRule>
  </conditionalFormatting>
  <conditionalFormatting sqref="N29">
    <cfRule type="containsText" dxfId="128" priority="9" operator="containsText" text="OK">
      <formula>NOT(ISERROR(SEARCH("OK",N29)))</formula>
    </cfRule>
  </conditionalFormatting>
  <conditionalFormatting sqref="O29">
    <cfRule type="containsText" dxfId="127" priority="8" operator="containsText" text="OK">
      <formula>NOT(ISERROR(SEARCH("OK",O29)))</formula>
    </cfRule>
  </conditionalFormatting>
  <conditionalFormatting sqref="P29">
    <cfRule type="containsText" dxfId="126" priority="7" operator="containsText" text="OK">
      <formula>NOT(ISERROR(SEARCH("OK",P29)))</formula>
    </cfRule>
  </conditionalFormatting>
  <conditionalFormatting sqref="Q29">
    <cfRule type="containsText" dxfId="125" priority="6" operator="containsText" text="OK">
      <formula>NOT(ISERROR(SEARCH("OK",Q29)))</formula>
    </cfRule>
  </conditionalFormatting>
  <conditionalFormatting sqref="D28:Q28">
    <cfRule type="containsText" dxfId="124" priority="5" operator="containsText" text="OK">
      <formula>NOT(ISERROR(SEARCH("OK",D28)))</formula>
    </cfRule>
  </conditionalFormatting>
  <conditionalFormatting sqref="F27:Q27">
    <cfRule type="containsText" dxfId="123" priority="4" operator="containsText" text="OK">
      <formula>NOT(ISERROR(SEARCH("OK",F27)))</formula>
    </cfRule>
  </conditionalFormatting>
  <conditionalFormatting sqref="D30">
    <cfRule type="containsText" dxfId="122" priority="3" operator="containsText" text="Arkusz jest zwalidowany poprawnie">
      <formula>NOT(ISERROR(SEARCH("Arkusz jest zwalidowany poprawnie",D30)))</formula>
    </cfRule>
  </conditionalFormatting>
  <conditionalFormatting sqref="H30">
    <cfRule type="containsText" dxfId="121" priority="1" operator="containsText" text="Arkusz jest zwalidowany poprawnie">
      <formula>NOT(ISERROR(SEARCH("Arkusz jest zwalidowany poprawnie",H30)))</formula>
    </cfRule>
  </conditionalFormatting>
  <pageMargins left="0.7" right="0.7" top="0.75" bottom="0.75" header="0.3" footer="0.3"/>
  <pageSetup paperSize="9" scale="3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B1:I37"/>
  <sheetViews>
    <sheetView topLeftCell="A3" zoomScaleNormal="100" zoomScaleSheetLayoutView="100" workbookViewId="0">
      <selection activeCell="H29" sqref="D6:H29"/>
    </sheetView>
  </sheetViews>
  <sheetFormatPr defaultRowHeight="15" x14ac:dyDescent="0.25"/>
  <cols>
    <col min="1" max="1" width="9.140625" customWidth="1"/>
    <col min="2" max="2" width="11.140625" customWidth="1"/>
    <col min="3" max="3" width="41.5703125" customWidth="1"/>
    <col min="4" max="8" width="17.5703125" customWidth="1"/>
    <col min="9" max="9" width="49.5703125" customWidth="1"/>
  </cols>
  <sheetData>
    <row r="1" spans="2:9" x14ac:dyDescent="0.25">
      <c r="B1" s="1" t="s">
        <v>8</v>
      </c>
      <c r="C1" s="17"/>
      <c r="D1" s="17"/>
      <c r="E1" s="17"/>
      <c r="F1" s="17"/>
      <c r="G1" s="17"/>
      <c r="H1" s="17"/>
    </row>
    <row r="2" spans="2:9" x14ac:dyDescent="0.25">
      <c r="B2" s="17" t="s">
        <v>302</v>
      </c>
      <c r="C2" s="17"/>
      <c r="D2" s="17"/>
      <c r="E2" s="17"/>
      <c r="F2" s="17"/>
      <c r="G2" s="17"/>
      <c r="H2" s="17"/>
    </row>
    <row r="3" spans="2:9" ht="15.75" thickBot="1" x14ac:dyDescent="0.3">
      <c r="B3" s="17"/>
      <c r="C3" s="17"/>
      <c r="D3" s="17"/>
      <c r="E3" s="17"/>
      <c r="F3" s="17"/>
      <c r="G3" s="17"/>
      <c r="H3" s="17"/>
    </row>
    <row r="4" spans="2:9" ht="18" customHeight="1" thickBot="1" x14ac:dyDescent="0.3">
      <c r="B4" s="692"/>
      <c r="C4" s="696"/>
      <c r="D4" s="61" t="s">
        <v>42</v>
      </c>
      <c r="E4" s="110" t="s">
        <v>43</v>
      </c>
      <c r="F4" s="61" t="s">
        <v>44</v>
      </c>
      <c r="G4" s="61" t="s">
        <v>45</v>
      </c>
      <c r="H4" s="61" t="s">
        <v>46</v>
      </c>
    </row>
    <row r="5" spans="2:9" ht="16.5" customHeight="1" thickBot="1" x14ac:dyDescent="0.3">
      <c r="B5" s="694"/>
      <c r="C5" s="697"/>
      <c r="D5" s="392" t="s">
        <v>433</v>
      </c>
      <c r="E5" s="393" t="s">
        <v>434</v>
      </c>
      <c r="F5" s="392" t="s">
        <v>435</v>
      </c>
      <c r="G5" s="392" t="s">
        <v>436</v>
      </c>
      <c r="H5" s="392" t="s">
        <v>437</v>
      </c>
    </row>
    <row r="6" spans="2:9" ht="16.5" customHeight="1" x14ac:dyDescent="0.25">
      <c r="B6" s="54" t="s">
        <v>303</v>
      </c>
      <c r="C6" s="112" t="s">
        <v>96</v>
      </c>
      <c r="D6" s="262"/>
      <c r="E6" s="394"/>
      <c r="F6" s="262"/>
      <c r="G6" s="262"/>
      <c r="H6" s="262"/>
      <c r="I6" t="str">
        <f>IF(COUNTBLANK(D6:H6)=5,"",IF(AND(COUNTBLANK(D6:H6)=0,COUNT(D6:H6)=5), "Weryfikacja bieżącego wiersza OK", "Należy wypełnić wszystkie pola w bieżącym wierszu"))</f>
        <v/>
      </c>
    </row>
    <row r="7" spans="2:9" ht="16.5" customHeight="1" x14ac:dyDescent="0.25">
      <c r="B7" s="42" t="s">
        <v>304</v>
      </c>
      <c r="C7" s="52" t="s">
        <v>468</v>
      </c>
      <c r="D7" s="255"/>
      <c r="E7" s="390"/>
      <c r="F7" s="255"/>
      <c r="G7" s="255"/>
      <c r="H7" s="255"/>
      <c r="I7" t="str">
        <f t="shared" ref="I7:I29" si="0">IF(COUNTBLANK(D7:H7)=5,"",IF(AND(COUNTBLANK(D7:H7)=0,COUNT(D7:H7)=5), "Weryfikacja bieżącego wiersza OK", "Należy wypełnić wszystkie pola w bieżącym wierszu"))</f>
        <v/>
      </c>
    </row>
    <row r="8" spans="2:9" ht="16.5" customHeight="1" x14ac:dyDescent="0.25">
      <c r="B8" s="42" t="s">
        <v>305</v>
      </c>
      <c r="C8" s="52" t="s">
        <v>48</v>
      </c>
      <c r="D8" s="255"/>
      <c r="E8" s="390"/>
      <c r="F8" s="255"/>
      <c r="G8" s="255"/>
      <c r="H8" s="255"/>
      <c r="I8" t="str">
        <f t="shared" si="0"/>
        <v/>
      </c>
    </row>
    <row r="9" spans="2:9" ht="16.5" customHeight="1" x14ac:dyDescent="0.25">
      <c r="B9" s="42" t="s">
        <v>306</v>
      </c>
      <c r="C9" s="52" t="s">
        <v>105</v>
      </c>
      <c r="D9" s="255"/>
      <c r="E9" s="390"/>
      <c r="F9" s="255"/>
      <c r="G9" s="255"/>
      <c r="H9" s="255"/>
      <c r="I9" t="str">
        <f t="shared" si="0"/>
        <v/>
      </c>
    </row>
    <row r="10" spans="2:9" ht="16.5" customHeight="1" x14ac:dyDescent="0.25">
      <c r="B10" s="42" t="s">
        <v>307</v>
      </c>
      <c r="C10" s="66" t="s">
        <v>98</v>
      </c>
      <c r="D10" s="262"/>
      <c r="E10" s="394"/>
      <c r="F10" s="262"/>
      <c r="G10" s="262"/>
      <c r="H10" s="262"/>
      <c r="I10" t="str">
        <f t="shared" si="0"/>
        <v/>
      </c>
    </row>
    <row r="11" spans="2:9" ht="16.5" customHeight="1" x14ac:dyDescent="0.25">
      <c r="B11" s="42" t="s">
        <v>308</v>
      </c>
      <c r="C11" s="52" t="s">
        <v>168</v>
      </c>
      <c r="D11" s="391"/>
      <c r="E11" s="256"/>
      <c r="F11" s="255"/>
      <c r="G11" s="255"/>
      <c r="H11" s="255"/>
      <c r="I11" t="str">
        <f t="shared" si="0"/>
        <v/>
      </c>
    </row>
    <row r="12" spans="2:9" ht="16.5" customHeight="1" x14ac:dyDescent="0.25">
      <c r="B12" s="42" t="s">
        <v>309</v>
      </c>
      <c r="C12" s="52" t="s">
        <v>84</v>
      </c>
      <c r="D12" s="255"/>
      <c r="E12" s="256"/>
      <c r="F12" s="255"/>
      <c r="G12" s="255"/>
      <c r="H12" s="255"/>
      <c r="I12" t="str">
        <f t="shared" si="0"/>
        <v/>
      </c>
    </row>
    <row r="13" spans="2:9" ht="16.5" customHeight="1" x14ac:dyDescent="0.25">
      <c r="B13" s="42" t="s">
        <v>310</v>
      </c>
      <c r="C13" s="52" t="s">
        <v>105</v>
      </c>
      <c r="D13" s="255"/>
      <c r="E13" s="256"/>
      <c r="F13" s="255"/>
      <c r="G13" s="257"/>
      <c r="H13" s="257"/>
      <c r="I13" t="str">
        <f t="shared" si="0"/>
        <v/>
      </c>
    </row>
    <row r="14" spans="2:9" ht="16.5" customHeight="1" x14ac:dyDescent="0.25">
      <c r="B14" s="42" t="s">
        <v>311</v>
      </c>
      <c r="C14" s="66" t="s">
        <v>97</v>
      </c>
      <c r="D14" s="262"/>
      <c r="E14" s="263"/>
      <c r="F14" s="262"/>
      <c r="G14" s="262"/>
      <c r="H14" s="262"/>
      <c r="I14" t="str">
        <f t="shared" si="0"/>
        <v/>
      </c>
    </row>
    <row r="15" spans="2:9" ht="16.5" customHeight="1" x14ac:dyDescent="0.25">
      <c r="B15" s="42" t="s">
        <v>312</v>
      </c>
      <c r="C15" s="52" t="s">
        <v>468</v>
      </c>
      <c r="D15" s="255"/>
      <c r="E15" s="256"/>
      <c r="F15" s="255"/>
      <c r="G15" s="255"/>
      <c r="H15" s="255"/>
      <c r="I15" t="str">
        <f t="shared" si="0"/>
        <v/>
      </c>
    </row>
    <row r="16" spans="2:9" ht="16.5" customHeight="1" x14ac:dyDescent="0.25">
      <c r="B16" s="42" t="s">
        <v>313</v>
      </c>
      <c r="C16" s="52" t="s">
        <v>54</v>
      </c>
      <c r="D16" s="255"/>
      <c r="E16" s="256"/>
      <c r="F16" s="255"/>
      <c r="G16" s="255"/>
      <c r="H16" s="255"/>
      <c r="I16" t="str">
        <f t="shared" si="0"/>
        <v/>
      </c>
    </row>
    <row r="17" spans="2:9" ht="16.5" customHeight="1" x14ac:dyDescent="0.25">
      <c r="B17" s="42" t="s">
        <v>314</v>
      </c>
      <c r="C17" s="52" t="s">
        <v>168</v>
      </c>
      <c r="D17" s="255"/>
      <c r="E17" s="256"/>
      <c r="F17" s="255"/>
      <c r="G17" s="255"/>
      <c r="H17" s="255"/>
      <c r="I17" t="str">
        <f t="shared" si="0"/>
        <v/>
      </c>
    </row>
    <row r="18" spans="2:9" ht="16.5" customHeight="1" x14ac:dyDescent="0.25">
      <c r="B18" s="42" t="s">
        <v>315</v>
      </c>
      <c r="C18" s="52" t="s">
        <v>84</v>
      </c>
      <c r="D18" s="255"/>
      <c r="E18" s="256"/>
      <c r="F18" s="255"/>
      <c r="G18" s="255"/>
      <c r="H18" s="255"/>
      <c r="I18" t="str">
        <f t="shared" si="0"/>
        <v/>
      </c>
    </row>
    <row r="19" spans="2:9" ht="16.5" customHeight="1" x14ac:dyDescent="0.25">
      <c r="B19" s="42" t="s">
        <v>316</v>
      </c>
      <c r="C19" s="52" t="s">
        <v>48</v>
      </c>
      <c r="D19" s="255"/>
      <c r="E19" s="256"/>
      <c r="F19" s="255"/>
      <c r="G19" s="255"/>
      <c r="H19" s="255"/>
      <c r="I19" t="str">
        <f t="shared" si="0"/>
        <v/>
      </c>
    </row>
    <row r="20" spans="2:9" ht="16.5" customHeight="1" x14ac:dyDescent="0.25">
      <c r="B20" s="42" t="s">
        <v>317</v>
      </c>
      <c r="C20" s="52" t="s">
        <v>85</v>
      </c>
      <c r="D20" s="255"/>
      <c r="E20" s="256"/>
      <c r="F20" s="255"/>
      <c r="G20" s="255"/>
      <c r="H20" s="255"/>
      <c r="I20" t="str">
        <f t="shared" si="0"/>
        <v/>
      </c>
    </row>
    <row r="21" spans="2:9" ht="16.5" customHeight="1" x14ac:dyDescent="0.25">
      <c r="B21" s="55" t="s">
        <v>318</v>
      </c>
      <c r="C21" s="66" t="s">
        <v>24</v>
      </c>
      <c r="D21" s="395"/>
      <c r="E21" s="396"/>
      <c r="F21" s="395"/>
      <c r="G21" s="395"/>
      <c r="H21" s="395"/>
      <c r="I21" t="str">
        <f t="shared" si="0"/>
        <v/>
      </c>
    </row>
    <row r="22" spans="2:9" ht="16.5" customHeight="1" x14ac:dyDescent="0.25">
      <c r="B22" s="55" t="s">
        <v>319</v>
      </c>
      <c r="C22" s="52" t="s">
        <v>53</v>
      </c>
      <c r="D22" s="259"/>
      <c r="E22" s="258"/>
      <c r="F22" s="259"/>
      <c r="G22" s="259"/>
      <c r="H22" s="259"/>
      <c r="I22" t="str">
        <f t="shared" si="0"/>
        <v/>
      </c>
    </row>
    <row r="23" spans="2:9" ht="16.5" customHeight="1" x14ac:dyDescent="0.25">
      <c r="B23" s="55" t="s">
        <v>320</v>
      </c>
      <c r="C23" s="52" t="s">
        <v>54</v>
      </c>
      <c r="D23" s="259"/>
      <c r="E23" s="258"/>
      <c r="F23" s="259"/>
      <c r="G23" s="259"/>
      <c r="H23" s="259"/>
      <c r="I23" t="str">
        <f t="shared" si="0"/>
        <v/>
      </c>
    </row>
    <row r="24" spans="2:9" ht="16.5" customHeight="1" x14ac:dyDescent="0.25">
      <c r="B24" s="55" t="s">
        <v>321</v>
      </c>
      <c r="C24" s="52" t="s">
        <v>468</v>
      </c>
      <c r="D24" s="259"/>
      <c r="E24" s="258"/>
      <c r="F24" s="259"/>
      <c r="G24" s="259"/>
      <c r="H24" s="259"/>
      <c r="I24" t="str">
        <f t="shared" si="0"/>
        <v/>
      </c>
    </row>
    <row r="25" spans="2:9" ht="16.5" customHeight="1" x14ac:dyDescent="0.25">
      <c r="B25" s="55" t="s">
        <v>322</v>
      </c>
      <c r="C25" s="52" t="s">
        <v>84</v>
      </c>
      <c r="D25" s="259"/>
      <c r="E25" s="258"/>
      <c r="F25" s="259"/>
      <c r="G25" s="259"/>
      <c r="H25" s="259"/>
      <c r="I25" t="str">
        <f t="shared" si="0"/>
        <v/>
      </c>
    </row>
    <row r="26" spans="2:9" ht="16.5" customHeight="1" x14ac:dyDescent="0.25">
      <c r="B26" s="55" t="s">
        <v>323</v>
      </c>
      <c r="C26" s="52" t="s">
        <v>168</v>
      </c>
      <c r="D26" s="259"/>
      <c r="E26" s="258"/>
      <c r="F26" s="259"/>
      <c r="G26" s="259"/>
      <c r="H26" s="259"/>
      <c r="I26" t="str">
        <f t="shared" si="0"/>
        <v/>
      </c>
    </row>
    <row r="27" spans="2:9" ht="16.5" customHeight="1" x14ac:dyDescent="0.25">
      <c r="B27" s="55" t="s">
        <v>324</v>
      </c>
      <c r="C27" s="52" t="s">
        <v>48</v>
      </c>
      <c r="D27" s="259"/>
      <c r="E27" s="258"/>
      <c r="F27" s="259"/>
      <c r="G27" s="259"/>
      <c r="H27" s="259"/>
      <c r="I27" t="str">
        <f t="shared" si="0"/>
        <v/>
      </c>
    </row>
    <row r="28" spans="2:9" ht="16.5" customHeight="1" thickBot="1" x14ac:dyDescent="0.3">
      <c r="B28" s="55" t="s">
        <v>325</v>
      </c>
      <c r="C28" s="52" t="s">
        <v>47</v>
      </c>
      <c r="D28" s="259"/>
      <c r="E28" s="258"/>
      <c r="F28" s="259"/>
      <c r="G28" s="259"/>
      <c r="H28" s="259"/>
      <c r="I28" t="str">
        <f t="shared" si="0"/>
        <v/>
      </c>
    </row>
    <row r="29" spans="2:9" ht="16.5" customHeight="1" thickBot="1" x14ac:dyDescent="0.3">
      <c r="B29" s="56" t="s">
        <v>326</v>
      </c>
      <c r="C29" s="60" t="s">
        <v>52</v>
      </c>
      <c r="D29" s="264"/>
      <c r="E29" s="265"/>
      <c r="F29" s="264"/>
      <c r="G29" s="264"/>
      <c r="H29" s="264"/>
      <c r="I29" t="str">
        <f t="shared" si="0"/>
        <v/>
      </c>
    </row>
    <row r="30" spans="2:9" ht="18.75" customHeight="1" x14ac:dyDescent="0.25"/>
    <row r="31" spans="2:9" ht="18.75" customHeight="1" x14ac:dyDescent="0.25">
      <c r="C31" s="17" t="s">
        <v>1131</v>
      </c>
      <c r="D31" s="17"/>
      <c r="E31" s="17"/>
      <c r="F31" s="17"/>
      <c r="G31" s="17"/>
      <c r="H31" s="17"/>
    </row>
    <row r="32" spans="2:9" ht="18.75" customHeight="1" x14ac:dyDescent="0.25">
      <c r="C32" s="17" t="s">
        <v>303</v>
      </c>
      <c r="D32" s="233" t="str">
        <f>IF(D6="","",IF(ROUND(SUM(D7:D9),2)=ROUND(D6,2),"OK","Błąd sumy częściowej"))</f>
        <v/>
      </c>
      <c r="E32" s="233" t="str">
        <f t="shared" ref="E32:H32" si="1">IF(E6="","",IF(ROUND(SUM(E7:E9),2)=ROUND(E6,2),"OK","Błąd sumy częściowej"))</f>
        <v/>
      </c>
      <c r="F32" s="233" t="str">
        <f t="shared" si="1"/>
        <v/>
      </c>
      <c r="G32" s="233" t="str">
        <f t="shared" si="1"/>
        <v/>
      </c>
      <c r="H32" s="233" t="str">
        <f t="shared" si="1"/>
        <v/>
      </c>
    </row>
    <row r="33" spans="3:8" ht="15" customHeight="1" x14ac:dyDescent="0.25">
      <c r="C33" s="17" t="s">
        <v>307</v>
      </c>
      <c r="D33" s="233" t="str">
        <f>IF(D10="","",IF(ROUND(SUM(D11+D13),2)=ROUND(D10,2),"OK","Błąd sumy częściowej"))</f>
        <v/>
      </c>
      <c r="E33" s="233" t="str">
        <f t="shared" ref="E33:H33" si="2">IF(E10="","",IF(ROUND(SUM(E11+E13),2)=ROUND(E10,2),"OK","Błąd sumy częściowej"))</f>
        <v/>
      </c>
      <c r="F33" s="233" t="str">
        <f t="shared" si="2"/>
        <v/>
      </c>
      <c r="G33" s="233" t="str">
        <f t="shared" si="2"/>
        <v/>
      </c>
      <c r="H33" s="233" t="str">
        <f t="shared" si="2"/>
        <v/>
      </c>
    </row>
    <row r="34" spans="3:8" x14ac:dyDescent="0.25">
      <c r="C34" s="17" t="s">
        <v>311</v>
      </c>
      <c r="D34" s="233" t="str">
        <f>IF(D14="","",IF(ROUND(SUM(D15+D16+D17+D19+D20),2)=ROUND(D14,2),"OK","Błąd sumy częściowej"))</f>
        <v/>
      </c>
      <c r="E34" s="233" t="str">
        <f t="shared" ref="E34:H34" si="3">IF(E14="","",IF(ROUND(SUM(E15+E16+E17+E19+E20),2)=ROUND(E14,2),"OK","Błąd sumy częściowej"))</f>
        <v/>
      </c>
      <c r="F34" s="233" t="str">
        <f t="shared" si="3"/>
        <v/>
      </c>
      <c r="G34" s="233" t="str">
        <f t="shared" si="3"/>
        <v/>
      </c>
      <c r="H34" s="233" t="str">
        <f t="shared" si="3"/>
        <v/>
      </c>
    </row>
    <row r="35" spans="3:8" x14ac:dyDescent="0.25">
      <c r="C35" s="17" t="s">
        <v>318</v>
      </c>
      <c r="D35" s="233" t="str">
        <f>IF(D21="","",IF(ROUND(SUM(D22+D23+D24+D26+D27+D28),2)=ROUND(D21,2),"OK","Błąd sumy częściowej"))</f>
        <v/>
      </c>
      <c r="E35" s="233" t="str">
        <f t="shared" ref="E35:H35" si="4">IF(E21="","",IF(ROUND(SUM(E22+E23+E24+E26+E27+E28),2)=ROUND(E21,2),"OK","Błąd sumy częściowej"))</f>
        <v/>
      </c>
      <c r="F35" s="233" t="str">
        <f t="shared" si="4"/>
        <v/>
      </c>
      <c r="G35" s="233" t="str">
        <f t="shared" si="4"/>
        <v/>
      </c>
      <c r="H35" s="233" t="str">
        <f t="shared" si="4"/>
        <v/>
      </c>
    </row>
    <row r="36" spans="3:8" ht="16.5" customHeight="1" x14ac:dyDescent="0.25">
      <c r="C36" s="17" t="s">
        <v>326</v>
      </c>
      <c r="D36" s="233" t="str">
        <f>IF(D29="","",IF(ROUND(SUM(D6+D10+D14+D21),2)=ROUND(D29,2),"OK","Błąd sumy częściowej"))</f>
        <v/>
      </c>
      <c r="E36" s="233" t="str">
        <f t="shared" ref="E36:H36" si="5">IF(E29="","",IF(ROUND(SUM(E6+E10+E14+E21),2)=ROUND(E29,2),"OK","Błąd sumy częściowej"))</f>
        <v/>
      </c>
      <c r="F36" s="233" t="str">
        <f t="shared" si="5"/>
        <v/>
      </c>
      <c r="G36" s="233" t="str">
        <f t="shared" si="5"/>
        <v/>
      </c>
      <c r="H36" s="233" t="str">
        <f t="shared" si="5"/>
        <v/>
      </c>
    </row>
    <row r="37" spans="3:8" x14ac:dyDescent="0.25">
      <c r="C37" t="s">
        <v>1132</v>
      </c>
      <c r="D37" s="233" t="str">
        <f>IF(COUNTBLANK(I6:I29)=24,"",IF(AND(COUNTIF(I6:I29,"Weryfikacja bieżącego wiersza OK")=24,COUNTIF(D32:H36,"OK")=25),"Arkusz jest zwalidowany poprawnie","Arkusz jest niepoprawny"))</f>
        <v/>
      </c>
    </row>
  </sheetData>
  <mergeCells count="1">
    <mergeCell ref="B4:C5"/>
  </mergeCells>
  <conditionalFormatting sqref="I6">
    <cfRule type="containsText" dxfId="120" priority="9" operator="containsText" text="Należy">
      <formula>NOT(ISERROR(SEARCH("Należy",I6)))</formula>
    </cfRule>
    <cfRule type="containsText" dxfId="119" priority="10" operator="containsText" text="Weryfikacja bieżącego wiersza OK">
      <formula>NOT(ISERROR(SEARCH("Weryfikacja bieżącego wiersza OK",I6)))</formula>
    </cfRule>
  </conditionalFormatting>
  <conditionalFormatting sqref="I7:I29">
    <cfRule type="containsText" dxfId="118" priority="7" operator="containsText" text="Należy">
      <formula>NOT(ISERROR(SEARCH("Należy",I7)))</formula>
    </cfRule>
    <cfRule type="containsText" dxfId="117" priority="8" operator="containsText" text="Weryfikacja bieżącego wiersza OK">
      <formula>NOT(ISERROR(SEARCH("Weryfikacja bieżącego wiersza OK",I7)))</formula>
    </cfRule>
  </conditionalFormatting>
  <conditionalFormatting sqref="D32:H32">
    <cfRule type="containsText" dxfId="116" priority="6" operator="containsText" text="OK">
      <formula>NOT(ISERROR(SEARCH("OK",D32)))</formula>
    </cfRule>
  </conditionalFormatting>
  <conditionalFormatting sqref="D33:H33">
    <cfRule type="containsText" dxfId="115" priority="5" operator="containsText" text="OK">
      <formula>NOT(ISERROR(SEARCH("OK",D33)))</formula>
    </cfRule>
  </conditionalFormatting>
  <conditionalFormatting sqref="D34:H34">
    <cfRule type="containsText" dxfId="114" priority="4" operator="containsText" text="OK">
      <formula>NOT(ISERROR(SEARCH("OK",D34)))</formula>
    </cfRule>
  </conditionalFormatting>
  <conditionalFormatting sqref="D35:H35">
    <cfRule type="containsText" dxfId="113" priority="3" operator="containsText" text="OK">
      <formula>NOT(ISERROR(SEARCH("OK",D35)))</formula>
    </cfRule>
  </conditionalFormatting>
  <conditionalFormatting sqref="D36:H36">
    <cfRule type="containsText" dxfId="112" priority="2" operator="containsText" text="OK">
      <formula>NOT(ISERROR(SEARCH("OK",D36)))</formula>
    </cfRule>
  </conditionalFormatting>
  <conditionalFormatting sqref="D37">
    <cfRule type="containsText" dxfId="111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M38"/>
  <sheetViews>
    <sheetView topLeftCell="B1" zoomScaleNormal="100" zoomScaleSheetLayoutView="80" workbookViewId="0">
      <selection activeCell="K14" sqref="A1:K14"/>
    </sheetView>
  </sheetViews>
  <sheetFormatPr defaultRowHeight="15" x14ac:dyDescent="0.25"/>
  <cols>
    <col min="1" max="1" width="9.140625" customWidth="1"/>
    <col min="2" max="2" width="10.5703125" customWidth="1"/>
    <col min="3" max="3" width="44.7109375" customWidth="1"/>
    <col min="4" max="4" width="27.140625" customWidth="1"/>
    <col min="5" max="12" width="26.5703125" customWidth="1"/>
    <col min="13" max="13" width="51.7109375" customWidth="1"/>
    <col min="14" max="15" width="5.140625" customWidth="1"/>
    <col min="16" max="16" width="48.140625" customWidth="1"/>
    <col min="17" max="45" width="5.140625" customWidth="1"/>
  </cols>
  <sheetData>
    <row r="1" spans="1:13" x14ac:dyDescent="0.25">
      <c r="A1" s="458"/>
      <c r="B1" s="459" t="s">
        <v>8</v>
      </c>
      <c r="C1" s="223"/>
      <c r="D1" s="223"/>
      <c r="E1" s="223"/>
      <c r="F1" s="223"/>
      <c r="G1" s="223"/>
      <c r="H1" s="223"/>
      <c r="I1" s="223"/>
      <c r="J1" s="224"/>
      <c r="K1" s="223"/>
      <c r="L1" s="17"/>
    </row>
    <row r="2" spans="1:13" x14ac:dyDescent="0.25">
      <c r="A2" s="458"/>
      <c r="B2" s="223" t="s">
        <v>986</v>
      </c>
      <c r="C2" s="223"/>
      <c r="D2" s="223"/>
      <c r="E2" s="223"/>
      <c r="F2" s="223"/>
      <c r="G2" s="223"/>
      <c r="H2" s="223"/>
      <c r="I2" s="223"/>
      <c r="J2" s="224"/>
      <c r="K2" s="223"/>
      <c r="L2" s="17"/>
    </row>
    <row r="3" spans="1:13" ht="15.75" thickBot="1" x14ac:dyDescent="0.3">
      <c r="A3" s="458"/>
      <c r="B3" s="223"/>
      <c r="C3" s="223"/>
      <c r="D3" s="223"/>
      <c r="E3" s="223"/>
      <c r="F3" s="223"/>
      <c r="G3" s="223"/>
      <c r="H3" s="223"/>
      <c r="I3" s="223"/>
      <c r="J3" s="224"/>
      <c r="K3" s="223"/>
      <c r="L3" s="17"/>
    </row>
    <row r="4" spans="1:13" ht="45.75" thickBot="1" x14ac:dyDescent="0.3">
      <c r="A4" s="458"/>
      <c r="B4" s="742"/>
      <c r="C4" s="750"/>
      <c r="D4" s="460" t="s">
        <v>472</v>
      </c>
      <c r="E4" s="453" t="s">
        <v>131</v>
      </c>
      <c r="F4" s="453" t="s">
        <v>132</v>
      </c>
      <c r="G4" s="453" t="s">
        <v>133</v>
      </c>
      <c r="H4" s="453" t="s">
        <v>134</v>
      </c>
      <c r="I4" s="453" t="s">
        <v>984</v>
      </c>
      <c r="J4" s="453" t="s">
        <v>985</v>
      </c>
      <c r="K4" s="453" t="s">
        <v>135</v>
      </c>
      <c r="L4" s="63" t="s">
        <v>136</v>
      </c>
    </row>
    <row r="5" spans="1:13" ht="23.25" customHeight="1" thickBot="1" x14ac:dyDescent="0.3">
      <c r="A5" s="458"/>
      <c r="B5" s="751"/>
      <c r="C5" s="752"/>
      <c r="D5" s="455" t="s">
        <v>433</v>
      </c>
      <c r="E5" s="455" t="s">
        <v>434</v>
      </c>
      <c r="F5" s="166" t="s">
        <v>435</v>
      </c>
      <c r="G5" s="454" t="s">
        <v>436</v>
      </c>
      <c r="H5" s="455" t="s">
        <v>437</v>
      </c>
      <c r="I5" s="455" t="s">
        <v>438</v>
      </c>
      <c r="J5" s="454" t="s">
        <v>982</v>
      </c>
      <c r="K5" s="455" t="s">
        <v>442</v>
      </c>
      <c r="L5" s="62" t="s">
        <v>443</v>
      </c>
    </row>
    <row r="6" spans="1:13" x14ac:dyDescent="0.25">
      <c r="A6" s="458"/>
      <c r="B6" s="54" t="s">
        <v>334</v>
      </c>
      <c r="C6" s="461" t="s">
        <v>96</v>
      </c>
      <c r="D6" s="462"/>
      <c r="E6" s="456"/>
      <c r="F6" s="175"/>
      <c r="G6" s="175"/>
      <c r="H6" s="175"/>
      <c r="I6" s="175"/>
      <c r="J6" s="175"/>
      <c r="K6" s="175"/>
      <c r="L6" s="175"/>
      <c r="M6" t="str">
        <f>IF(COUNTBLANK(D6:E6)=2,"",IF(AND(COUNTBLANK(D6:E6)=0,COUNT(D6:E6)=2), "Weryfikacja bieżącego wiersza OK", "Należy wypełnić wszystkie pola w bieżącym wierszu"))</f>
        <v/>
      </c>
    </row>
    <row r="7" spans="1:13" x14ac:dyDescent="0.25">
      <c r="A7" s="458"/>
      <c r="B7" s="42" t="s">
        <v>335</v>
      </c>
      <c r="C7" s="463" t="s">
        <v>468</v>
      </c>
      <c r="D7" s="464"/>
      <c r="E7" s="431"/>
      <c r="F7" s="175"/>
      <c r="G7" s="175"/>
      <c r="H7" s="175"/>
      <c r="I7" s="175"/>
      <c r="J7" s="175"/>
      <c r="K7" s="175"/>
      <c r="L7" s="175"/>
      <c r="M7" t="str">
        <f t="shared" ref="M7:M9" si="0">IF(COUNTBLANK(D7:E7)=2,"",IF(AND(COUNTBLANK(D7:E7)=0,COUNT(D7:E7)=2), "Weryfikacja bieżącego wiersza OK", "Należy wypełnić wszystkie pola w bieżącym wierszu"))</f>
        <v/>
      </c>
    </row>
    <row r="8" spans="1:13" x14ac:dyDescent="0.25">
      <c r="A8" s="458"/>
      <c r="B8" s="42" t="s">
        <v>336</v>
      </c>
      <c r="C8" s="463" t="s">
        <v>48</v>
      </c>
      <c r="D8" s="464"/>
      <c r="E8" s="431"/>
      <c r="F8" s="175"/>
      <c r="G8" s="175"/>
      <c r="H8" s="175"/>
      <c r="I8" s="175"/>
      <c r="J8" s="175"/>
      <c r="K8" s="175"/>
      <c r="L8" s="175"/>
      <c r="M8" t="str">
        <f t="shared" si="0"/>
        <v/>
      </c>
    </row>
    <row r="9" spans="1:13" x14ac:dyDescent="0.25">
      <c r="A9" s="458"/>
      <c r="B9" s="42" t="s">
        <v>337</v>
      </c>
      <c r="C9" s="463" t="s">
        <v>105</v>
      </c>
      <c r="D9" s="464"/>
      <c r="E9" s="431"/>
      <c r="F9" s="175"/>
      <c r="G9" s="175"/>
      <c r="H9" s="175"/>
      <c r="I9" s="175"/>
      <c r="J9" s="175"/>
      <c r="K9" s="175"/>
      <c r="L9" s="175"/>
      <c r="M9" t="str">
        <f t="shared" si="0"/>
        <v/>
      </c>
    </row>
    <row r="10" spans="1:13" x14ac:dyDescent="0.25">
      <c r="A10" s="458"/>
      <c r="B10" s="42" t="s">
        <v>338</v>
      </c>
      <c r="C10" s="465" t="s">
        <v>98</v>
      </c>
      <c r="D10" s="354"/>
      <c r="E10" s="457"/>
      <c r="F10" s="457"/>
      <c r="G10" s="457"/>
      <c r="H10" s="457"/>
      <c r="I10" s="457"/>
      <c r="J10" s="457"/>
      <c r="K10" s="457"/>
      <c r="L10" s="278"/>
      <c r="M10" t="str">
        <f>IF(COUNTBLANK(D10:L10)=9,"",IF(AND(COUNTBLANK(D10:L10)=0,COUNT(D10:L10)=9), "Weryfikacja bieżącego wiersza OK", "Należy wypełnić wszystkie pola w bieżącym wierszu"))</f>
        <v/>
      </c>
    </row>
    <row r="11" spans="1:13" x14ac:dyDescent="0.25">
      <c r="A11" s="458"/>
      <c r="B11" s="42" t="s">
        <v>339</v>
      </c>
      <c r="C11" s="463" t="s">
        <v>168</v>
      </c>
      <c r="D11" s="464"/>
      <c r="E11" s="431"/>
      <c r="F11" s="431"/>
      <c r="G11" s="431"/>
      <c r="H11" s="431"/>
      <c r="I11" s="431"/>
      <c r="J11" s="431"/>
      <c r="K11" s="431"/>
      <c r="L11" s="251"/>
      <c r="M11" t="str">
        <f t="shared" ref="M11:M29" si="1">IF(COUNTBLANK(D11:L11)=9,"",IF(AND(COUNTBLANK(D11:L11)=0,COUNT(D11:L11)=9), "Weryfikacja bieżącego wiersza OK", "Należy wypełnić wszystkie pola w bieżącym wierszu"))</f>
        <v/>
      </c>
    </row>
    <row r="12" spans="1:13" ht="13.5" customHeight="1" x14ac:dyDescent="0.25">
      <c r="A12" s="458"/>
      <c r="B12" s="42" t="s">
        <v>340</v>
      </c>
      <c r="C12" s="463" t="s">
        <v>84</v>
      </c>
      <c r="D12" s="464"/>
      <c r="E12" s="431"/>
      <c r="F12" s="431"/>
      <c r="G12" s="431"/>
      <c r="H12" s="431"/>
      <c r="I12" s="431"/>
      <c r="J12" s="431"/>
      <c r="K12" s="431"/>
      <c r="L12" s="251"/>
      <c r="M12" t="str">
        <f t="shared" si="1"/>
        <v/>
      </c>
    </row>
    <row r="13" spans="1:13" x14ac:dyDescent="0.25">
      <c r="A13" s="458"/>
      <c r="B13" s="42" t="s">
        <v>341</v>
      </c>
      <c r="C13" s="463" t="s">
        <v>105</v>
      </c>
      <c r="D13" s="464"/>
      <c r="E13" s="431"/>
      <c r="F13" s="431"/>
      <c r="G13" s="431"/>
      <c r="H13" s="431"/>
      <c r="I13" s="431"/>
      <c r="J13" s="431"/>
      <c r="K13" s="431"/>
      <c r="L13" s="251"/>
      <c r="M13" t="str">
        <f t="shared" si="1"/>
        <v/>
      </c>
    </row>
    <row r="14" spans="1:13" x14ac:dyDescent="0.25">
      <c r="A14" s="458"/>
      <c r="B14" s="42" t="s">
        <v>342</v>
      </c>
      <c r="C14" s="465" t="s">
        <v>97</v>
      </c>
      <c r="D14" s="354"/>
      <c r="E14" s="457"/>
      <c r="F14" s="457"/>
      <c r="G14" s="457"/>
      <c r="H14" s="457"/>
      <c r="I14" s="457"/>
      <c r="J14" s="457"/>
      <c r="K14" s="457"/>
      <c r="L14" s="278"/>
      <c r="M14" t="str">
        <f t="shared" si="1"/>
        <v/>
      </c>
    </row>
    <row r="15" spans="1:13" x14ac:dyDescent="0.25">
      <c r="B15" s="42" t="s">
        <v>343</v>
      </c>
      <c r="C15" s="52" t="s">
        <v>468</v>
      </c>
      <c r="D15" s="274"/>
      <c r="E15" s="251"/>
      <c r="F15" s="251"/>
      <c r="G15" s="251"/>
      <c r="H15" s="251"/>
      <c r="I15" s="251"/>
      <c r="J15" s="251"/>
      <c r="K15" s="251"/>
      <c r="L15" s="251"/>
      <c r="M15" t="str">
        <f t="shared" si="1"/>
        <v/>
      </c>
    </row>
    <row r="16" spans="1:13" x14ac:dyDescent="0.25">
      <c r="B16" s="42" t="s">
        <v>344</v>
      </c>
      <c r="C16" s="52" t="s">
        <v>54</v>
      </c>
      <c r="D16" s="274"/>
      <c r="E16" s="251"/>
      <c r="F16" s="251"/>
      <c r="G16" s="251"/>
      <c r="H16" s="251"/>
      <c r="I16" s="251"/>
      <c r="J16" s="251"/>
      <c r="K16" s="251"/>
      <c r="L16" s="251"/>
      <c r="M16" t="str">
        <f t="shared" si="1"/>
        <v/>
      </c>
    </row>
    <row r="17" spans="2:13" x14ac:dyDescent="0.25">
      <c r="B17" s="42" t="s">
        <v>345</v>
      </c>
      <c r="C17" s="52" t="s">
        <v>168</v>
      </c>
      <c r="D17" s="274"/>
      <c r="E17" s="251"/>
      <c r="F17" s="251"/>
      <c r="G17" s="251"/>
      <c r="H17" s="251"/>
      <c r="I17" s="251"/>
      <c r="J17" s="251"/>
      <c r="K17" s="251"/>
      <c r="L17" s="251"/>
      <c r="M17" t="str">
        <f t="shared" si="1"/>
        <v/>
      </c>
    </row>
    <row r="18" spans="2:13" ht="13.5" customHeight="1" x14ac:dyDescent="0.25">
      <c r="B18" s="42" t="s">
        <v>346</v>
      </c>
      <c r="C18" s="52" t="s">
        <v>84</v>
      </c>
      <c r="D18" s="274"/>
      <c r="E18" s="251"/>
      <c r="F18" s="251"/>
      <c r="G18" s="251"/>
      <c r="H18" s="251"/>
      <c r="I18" s="251"/>
      <c r="J18" s="251"/>
      <c r="K18" s="251"/>
      <c r="L18" s="251"/>
      <c r="M18" t="str">
        <f t="shared" si="1"/>
        <v/>
      </c>
    </row>
    <row r="19" spans="2:13" x14ac:dyDescent="0.25">
      <c r="B19" s="42" t="s">
        <v>347</v>
      </c>
      <c r="C19" s="52" t="s">
        <v>48</v>
      </c>
      <c r="D19" s="274"/>
      <c r="E19" s="251"/>
      <c r="F19" s="251"/>
      <c r="G19" s="251"/>
      <c r="H19" s="251"/>
      <c r="I19" s="251"/>
      <c r="J19" s="251"/>
      <c r="K19" s="251"/>
      <c r="L19" s="251"/>
      <c r="M19" t="str">
        <f t="shared" si="1"/>
        <v/>
      </c>
    </row>
    <row r="20" spans="2:13" x14ac:dyDescent="0.25">
      <c r="B20" s="42" t="s">
        <v>348</v>
      </c>
      <c r="C20" s="52" t="s">
        <v>85</v>
      </c>
      <c r="D20" s="274"/>
      <c r="E20" s="251"/>
      <c r="F20" s="251"/>
      <c r="G20" s="251"/>
      <c r="H20" s="251"/>
      <c r="I20" s="251"/>
      <c r="J20" s="251"/>
      <c r="K20" s="251"/>
      <c r="L20" s="251"/>
      <c r="M20" t="str">
        <f t="shared" si="1"/>
        <v/>
      </c>
    </row>
    <row r="21" spans="2:13" x14ac:dyDescent="0.25">
      <c r="B21" s="55" t="s">
        <v>349</v>
      </c>
      <c r="C21" s="66" t="s">
        <v>24</v>
      </c>
      <c r="D21" s="275"/>
      <c r="E21" s="278"/>
      <c r="F21" s="278"/>
      <c r="G21" s="278"/>
      <c r="H21" s="278"/>
      <c r="I21" s="278"/>
      <c r="J21" s="278"/>
      <c r="K21" s="278"/>
      <c r="L21" s="278"/>
      <c r="M21" t="str">
        <f t="shared" si="1"/>
        <v/>
      </c>
    </row>
    <row r="22" spans="2:13" x14ac:dyDescent="0.25">
      <c r="B22" s="55" t="s">
        <v>350</v>
      </c>
      <c r="C22" s="52" t="s">
        <v>53</v>
      </c>
      <c r="D22" s="274"/>
      <c r="E22" s="251"/>
      <c r="F22" s="251"/>
      <c r="G22" s="251"/>
      <c r="H22" s="251"/>
      <c r="I22" s="251"/>
      <c r="J22" s="251"/>
      <c r="K22" s="251"/>
      <c r="L22" s="251"/>
      <c r="M22" t="str">
        <f t="shared" si="1"/>
        <v/>
      </c>
    </row>
    <row r="23" spans="2:13" x14ac:dyDescent="0.25">
      <c r="B23" s="55" t="s">
        <v>351</v>
      </c>
      <c r="C23" s="52" t="s">
        <v>54</v>
      </c>
      <c r="D23" s="274"/>
      <c r="E23" s="251"/>
      <c r="F23" s="251"/>
      <c r="G23" s="251"/>
      <c r="H23" s="251"/>
      <c r="I23" s="251"/>
      <c r="J23" s="251"/>
      <c r="K23" s="251"/>
      <c r="L23" s="251"/>
      <c r="M23" t="str">
        <f t="shared" si="1"/>
        <v/>
      </c>
    </row>
    <row r="24" spans="2:13" x14ac:dyDescent="0.25">
      <c r="B24" s="55" t="s">
        <v>352</v>
      </c>
      <c r="C24" s="52" t="s">
        <v>468</v>
      </c>
      <c r="D24" s="274"/>
      <c r="E24" s="251"/>
      <c r="F24" s="251"/>
      <c r="G24" s="251"/>
      <c r="H24" s="251"/>
      <c r="I24" s="251"/>
      <c r="J24" s="251"/>
      <c r="K24" s="251"/>
      <c r="L24" s="251"/>
      <c r="M24" t="str">
        <f t="shared" si="1"/>
        <v/>
      </c>
    </row>
    <row r="25" spans="2:13" x14ac:dyDescent="0.25">
      <c r="B25" s="55" t="s">
        <v>353</v>
      </c>
      <c r="C25" s="52" t="s">
        <v>168</v>
      </c>
      <c r="D25" s="274"/>
      <c r="E25" s="251"/>
      <c r="F25" s="251"/>
      <c r="G25" s="251"/>
      <c r="H25" s="251"/>
      <c r="I25" s="251"/>
      <c r="J25" s="251"/>
      <c r="K25" s="251"/>
      <c r="L25" s="251"/>
      <c r="M25" t="str">
        <f t="shared" si="1"/>
        <v/>
      </c>
    </row>
    <row r="26" spans="2:13" ht="16.5" customHeight="1" x14ac:dyDescent="0.25">
      <c r="B26" s="55" t="s">
        <v>354</v>
      </c>
      <c r="C26" s="52" t="s">
        <v>84</v>
      </c>
      <c r="D26" s="274"/>
      <c r="E26" s="251"/>
      <c r="F26" s="251"/>
      <c r="G26" s="251"/>
      <c r="H26" s="251"/>
      <c r="I26" s="251"/>
      <c r="J26" s="251"/>
      <c r="K26" s="251"/>
      <c r="L26" s="251"/>
      <c r="M26" t="str">
        <f t="shared" si="1"/>
        <v/>
      </c>
    </row>
    <row r="27" spans="2:13" x14ac:dyDescent="0.25">
      <c r="B27" s="55" t="s">
        <v>355</v>
      </c>
      <c r="C27" s="52" t="s">
        <v>48</v>
      </c>
      <c r="D27" s="274"/>
      <c r="E27" s="251"/>
      <c r="F27" s="251"/>
      <c r="G27" s="251"/>
      <c r="H27" s="251"/>
      <c r="I27" s="251"/>
      <c r="J27" s="251"/>
      <c r="K27" s="251"/>
      <c r="L27" s="251"/>
      <c r="M27" t="str">
        <f t="shared" si="1"/>
        <v/>
      </c>
    </row>
    <row r="28" spans="2:13" ht="15.75" thickBot="1" x14ac:dyDescent="0.3">
      <c r="B28" s="55" t="s">
        <v>357</v>
      </c>
      <c r="C28" s="52" t="s">
        <v>47</v>
      </c>
      <c r="D28" s="274"/>
      <c r="E28" s="251"/>
      <c r="F28" s="397"/>
      <c r="G28" s="397"/>
      <c r="H28" s="397"/>
      <c r="I28" s="397"/>
      <c r="J28" s="397"/>
      <c r="K28" s="397"/>
      <c r="L28" s="397"/>
      <c r="M28" t="str">
        <f t="shared" si="1"/>
        <v/>
      </c>
    </row>
    <row r="29" spans="2:13" ht="15.75" thickBot="1" x14ac:dyDescent="0.3">
      <c r="B29" s="56" t="s">
        <v>356</v>
      </c>
      <c r="C29" s="60" t="s">
        <v>52</v>
      </c>
      <c r="D29" s="276"/>
      <c r="E29" s="279"/>
      <c r="F29" s="280"/>
      <c r="G29" s="280"/>
      <c r="H29" s="280"/>
      <c r="I29" s="280"/>
      <c r="J29" s="280"/>
      <c r="K29" s="280"/>
      <c r="L29" s="280"/>
      <c r="M29" t="str">
        <f t="shared" si="1"/>
        <v/>
      </c>
    </row>
    <row r="31" spans="2:13" x14ac:dyDescent="0.25">
      <c r="C31" s="17" t="s">
        <v>1131</v>
      </c>
      <c r="D31" s="17"/>
      <c r="E31" s="17"/>
      <c r="F31" s="17"/>
      <c r="G31" s="17"/>
      <c r="H31" s="17"/>
      <c r="I31" s="17"/>
      <c r="J31" s="17"/>
      <c r="K31" s="17"/>
      <c r="L31" s="17"/>
    </row>
    <row r="32" spans="2:13" x14ac:dyDescent="0.25">
      <c r="C32" s="17" t="s">
        <v>334</v>
      </c>
      <c r="D32" s="233" t="str">
        <f>IF(D6="","",IF(ROUND(SUM(D7:D9),2)=ROUND(D6,2),"OK","Błąd sumy częściowej"))</f>
        <v/>
      </c>
      <c r="E32" s="233" t="str">
        <f>IF(E6="","",IF(ROUND(SUM(E7:E9),2)=ROUND(E6,2),"OK","Błąd sumy częściowej"))</f>
        <v/>
      </c>
      <c r="F32" s="17"/>
      <c r="G32" s="17"/>
      <c r="H32" s="17"/>
      <c r="I32" s="17"/>
      <c r="J32" s="17"/>
      <c r="K32" s="17"/>
      <c r="L32" s="17"/>
    </row>
    <row r="33" spans="3:12" x14ac:dyDescent="0.25">
      <c r="C33" s="17" t="s">
        <v>338</v>
      </c>
      <c r="D33" s="233" t="str">
        <f>IF(D10="","",IF(ROUND(SUM(D11+D13),2)=ROUND(D10,2),"OK","Błąd sumy częściowej"))</f>
        <v/>
      </c>
      <c r="E33" s="233" t="str">
        <f t="shared" ref="E33:L33" si="2">IF(E10="","",IF(ROUND(SUM(E11+E13),2)=ROUND(E10,2),"OK","Błąd sumy częściowej"))</f>
        <v/>
      </c>
      <c r="F33" s="233" t="str">
        <f t="shared" si="2"/>
        <v/>
      </c>
      <c r="G33" s="233" t="str">
        <f t="shared" si="2"/>
        <v/>
      </c>
      <c r="H33" s="233" t="str">
        <f t="shared" si="2"/>
        <v/>
      </c>
      <c r="I33" s="233" t="str">
        <f t="shared" si="2"/>
        <v/>
      </c>
      <c r="J33" s="233" t="str">
        <f t="shared" si="2"/>
        <v/>
      </c>
      <c r="K33" s="233" t="str">
        <f t="shared" si="2"/>
        <v/>
      </c>
      <c r="L33" s="233" t="str">
        <f t="shared" si="2"/>
        <v/>
      </c>
    </row>
    <row r="34" spans="3:12" x14ac:dyDescent="0.25">
      <c r="C34" s="17" t="s">
        <v>342</v>
      </c>
      <c r="D34" s="233" t="str">
        <f>IF(D14="","",IF(ROUND(SUM(D15+D16+D17+D19+D20),2)=ROUND(D14,2),"OK","Błąd sumy częściowej"))</f>
        <v/>
      </c>
      <c r="E34" s="233" t="str">
        <f t="shared" ref="E34:L34" si="3">IF(E14="","",IF(ROUND(SUM(E15+E16+E17+E19+E20),2)=ROUND(E14,2),"OK","Błąd sumy częściowej"))</f>
        <v/>
      </c>
      <c r="F34" s="233" t="str">
        <f t="shared" si="3"/>
        <v/>
      </c>
      <c r="G34" s="233" t="str">
        <f t="shared" si="3"/>
        <v/>
      </c>
      <c r="H34" s="233" t="str">
        <f t="shared" si="3"/>
        <v/>
      </c>
      <c r="I34" s="233" t="str">
        <f t="shared" si="3"/>
        <v/>
      </c>
      <c r="J34" s="233" t="str">
        <f t="shared" si="3"/>
        <v/>
      </c>
      <c r="K34" s="233" t="str">
        <f t="shared" si="3"/>
        <v/>
      </c>
      <c r="L34" s="233" t="str">
        <f t="shared" si="3"/>
        <v/>
      </c>
    </row>
    <row r="35" spans="3:12" x14ac:dyDescent="0.25">
      <c r="C35" s="17" t="s">
        <v>349</v>
      </c>
      <c r="D35" s="233" t="str">
        <f>IF(D21="","",IF(ROUND(SUM(D22+D23+D24+D25+D27+D28),2)=ROUND(D21,2),"OK","Błąd sumy częściowej"))</f>
        <v/>
      </c>
      <c r="E35" s="233" t="str">
        <f t="shared" ref="E35:L35" si="4">IF(E21="","",IF(ROUND(SUM(E22+E23+E24+E25+E27+E28),2)=ROUND(E21,2),"OK","Błąd sumy częściowej"))</f>
        <v/>
      </c>
      <c r="F35" s="233" t="str">
        <f t="shared" si="4"/>
        <v/>
      </c>
      <c r="G35" s="233" t="str">
        <f t="shared" si="4"/>
        <v/>
      </c>
      <c r="H35" s="233" t="str">
        <f t="shared" si="4"/>
        <v/>
      </c>
      <c r="I35" s="233" t="str">
        <f t="shared" si="4"/>
        <v/>
      </c>
      <c r="J35" s="233" t="str">
        <f t="shared" si="4"/>
        <v/>
      </c>
      <c r="K35" s="233" t="str">
        <f t="shared" si="4"/>
        <v/>
      </c>
      <c r="L35" s="233" t="str">
        <f t="shared" si="4"/>
        <v/>
      </c>
    </row>
    <row r="36" spans="3:12" x14ac:dyDescent="0.25">
      <c r="C36" s="17" t="s">
        <v>356</v>
      </c>
      <c r="D36" s="233" t="str">
        <f>IF(D29="","",IF(ROUND(SUM(D6+D10+D14+D21),2)=ROUND(D29,2),"OK","Błąd sumy częściowej"))</f>
        <v/>
      </c>
      <c r="E36" s="233" t="str">
        <f t="shared" ref="E36:L36" si="5">IF(E29="","",IF(ROUND(SUM(E6+E10+E14+E21),2)=ROUND(E29,2),"OK","Błąd sumy częściowej"))</f>
        <v/>
      </c>
      <c r="F36" s="233" t="str">
        <f t="shared" si="5"/>
        <v/>
      </c>
      <c r="G36" s="233" t="str">
        <f t="shared" si="5"/>
        <v/>
      </c>
      <c r="H36" s="233" t="str">
        <f t="shared" si="5"/>
        <v/>
      </c>
      <c r="I36" s="233" t="str">
        <f t="shared" si="5"/>
        <v/>
      </c>
      <c r="J36" s="233" t="str">
        <f t="shared" si="5"/>
        <v/>
      </c>
      <c r="K36" s="233" t="str">
        <f t="shared" si="5"/>
        <v/>
      </c>
      <c r="L36" s="233" t="str">
        <f t="shared" si="5"/>
        <v/>
      </c>
    </row>
    <row r="37" spans="3:12" x14ac:dyDescent="0.25">
      <c r="C37" t="s">
        <v>1132</v>
      </c>
      <c r="D37" s="233" t="str">
        <f>IF(COUNTBLANK(M6:M29)=24,"",IF(AND(COUNTIF(M6:M29,"Weryfikacja bieżącego wiersza OK")=24,COUNTIF(D32:L36,"OK")=38),"Arkusz jest zwalidowany poprawnie","Arkusz jest niepoprawny"))</f>
        <v/>
      </c>
    </row>
    <row r="38" spans="3:12" ht="108" customHeight="1" x14ac:dyDescent="0.25">
      <c r="E38" s="225"/>
    </row>
  </sheetData>
  <mergeCells count="1">
    <mergeCell ref="B4:C5"/>
  </mergeCells>
  <conditionalFormatting sqref="M6">
    <cfRule type="containsText" dxfId="110" priority="9" operator="containsText" text="Należy">
      <formula>NOT(ISERROR(SEARCH("Należy",M6)))</formula>
    </cfRule>
    <cfRule type="containsText" dxfId="109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108" priority="7" operator="containsText" text="Należy">
      <formula>NOT(ISERROR(SEARCH("Należy",M7)))</formula>
    </cfRule>
    <cfRule type="containsText" dxfId="107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106" priority="6" operator="containsText" text="OK">
      <formula>NOT(ISERROR(SEARCH("OK",D32)))</formula>
    </cfRule>
  </conditionalFormatting>
  <conditionalFormatting sqref="D33:L33">
    <cfRule type="containsText" dxfId="105" priority="5" operator="containsText" text="OK">
      <formula>NOT(ISERROR(SEARCH("OK",D33)))</formula>
    </cfRule>
  </conditionalFormatting>
  <conditionalFormatting sqref="D34:L34">
    <cfRule type="containsText" dxfId="104" priority="4" operator="containsText" text="OK">
      <formula>NOT(ISERROR(SEARCH("OK",D34)))</formula>
    </cfRule>
  </conditionalFormatting>
  <conditionalFormatting sqref="D35:L35">
    <cfRule type="containsText" dxfId="103" priority="3" operator="containsText" text="OK">
      <formula>NOT(ISERROR(SEARCH("OK",D35)))</formula>
    </cfRule>
  </conditionalFormatting>
  <conditionalFormatting sqref="D36:L36">
    <cfRule type="containsText" dxfId="102" priority="2" operator="containsText" text="OK">
      <formula>NOT(ISERROR(SEARCH("OK",D36)))</formula>
    </cfRule>
  </conditionalFormatting>
  <conditionalFormatting sqref="D37">
    <cfRule type="containsText" dxfId="101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scale="3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B1:M37"/>
  <sheetViews>
    <sheetView workbookViewId="0">
      <selection activeCell="D6" sqref="D6:L29"/>
    </sheetView>
  </sheetViews>
  <sheetFormatPr defaultRowHeight="15" x14ac:dyDescent="0.25"/>
  <cols>
    <col min="2" max="2" width="10.42578125" customWidth="1"/>
    <col min="3" max="3" width="26.7109375" customWidth="1"/>
    <col min="4" max="6" width="13.5703125" customWidth="1"/>
    <col min="7" max="7" width="17.7109375" customWidth="1"/>
    <col min="8" max="12" width="13.5703125" customWidth="1"/>
    <col min="13" max="13" width="52.140625" customWidth="1"/>
  </cols>
  <sheetData>
    <row r="1" spans="2:13" x14ac:dyDescent="0.25">
      <c r="B1" s="1" t="s">
        <v>8</v>
      </c>
      <c r="J1" s="224"/>
    </row>
    <row r="2" spans="2:13" x14ac:dyDescent="0.25">
      <c r="B2" s="223" t="s">
        <v>987</v>
      </c>
      <c r="C2" s="458"/>
      <c r="D2" s="458"/>
      <c r="E2" s="458"/>
      <c r="F2" s="458"/>
      <c r="G2" s="458"/>
      <c r="H2" s="458"/>
      <c r="I2" s="458"/>
      <c r="J2" s="224"/>
      <c r="K2" s="458"/>
    </row>
    <row r="3" spans="2:13" ht="15.75" thickBot="1" x14ac:dyDescent="0.3">
      <c r="B3" s="458"/>
      <c r="C3" s="458"/>
      <c r="D3" s="458"/>
      <c r="E3" s="458"/>
      <c r="F3" s="458"/>
      <c r="G3" s="458"/>
      <c r="H3" s="458"/>
      <c r="I3" s="458"/>
      <c r="J3" s="224"/>
      <c r="K3" s="458"/>
    </row>
    <row r="4" spans="2:13" ht="53.25" thickBot="1" x14ac:dyDescent="0.3">
      <c r="B4" s="753"/>
      <c r="C4" s="754"/>
      <c r="D4" s="466" t="s">
        <v>472</v>
      </c>
      <c r="E4" s="467" t="s">
        <v>131</v>
      </c>
      <c r="F4" s="467" t="s">
        <v>132</v>
      </c>
      <c r="G4" s="467" t="s">
        <v>133</v>
      </c>
      <c r="H4" s="467" t="s">
        <v>134</v>
      </c>
      <c r="I4" s="467" t="s">
        <v>984</v>
      </c>
      <c r="J4" s="467" t="s">
        <v>988</v>
      </c>
      <c r="K4" s="467" t="s">
        <v>135</v>
      </c>
      <c r="L4" s="171" t="s">
        <v>136</v>
      </c>
    </row>
    <row r="5" spans="2:13" ht="15.75" thickBot="1" x14ac:dyDescent="0.3">
      <c r="B5" s="755"/>
      <c r="C5" s="756"/>
      <c r="D5" s="468" t="s">
        <v>433</v>
      </c>
      <c r="E5" s="469" t="s">
        <v>434</v>
      </c>
      <c r="F5" s="469" t="s">
        <v>435</v>
      </c>
      <c r="G5" s="469" t="s">
        <v>436</v>
      </c>
      <c r="H5" s="469" t="s">
        <v>437</v>
      </c>
      <c r="I5" s="469" t="s">
        <v>438</v>
      </c>
      <c r="J5" s="469" t="s">
        <v>982</v>
      </c>
      <c r="K5" s="469" t="s">
        <v>442</v>
      </c>
      <c r="L5" s="170" t="s">
        <v>443</v>
      </c>
    </row>
    <row r="6" spans="2:13" ht="21" x14ac:dyDescent="0.25">
      <c r="B6" s="470" t="s">
        <v>490</v>
      </c>
      <c r="C6" s="471" t="s">
        <v>96</v>
      </c>
      <c r="D6" s="472"/>
      <c r="E6" s="473"/>
      <c r="F6" s="474"/>
      <c r="G6" s="474"/>
      <c r="H6" s="474"/>
      <c r="I6" s="474"/>
      <c r="J6" s="474"/>
      <c r="K6" s="474"/>
      <c r="L6" s="189"/>
      <c r="M6" t="str">
        <f>IF(COUNTBLANK(D6:E6)=2,"",IF(AND(COUNTBLANK(D6:E6)=0,COUNT(D6:E6)=2), "Weryfikacja bieżącego wiersza OK", "Należy wypełnić wszystkie pola w bieżącym wierszu"))</f>
        <v/>
      </c>
    </row>
    <row r="7" spans="2:13" x14ac:dyDescent="0.25">
      <c r="B7" s="475" t="s">
        <v>491</v>
      </c>
      <c r="C7" s="476" t="s">
        <v>468</v>
      </c>
      <c r="D7" s="477"/>
      <c r="E7" s="478"/>
      <c r="F7" s="479"/>
      <c r="G7" s="479"/>
      <c r="H7" s="479"/>
      <c r="I7" s="479"/>
      <c r="J7" s="479"/>
      <c r="K7" s="479"/>
      <c r="L7" s="190"/>
      <c r="M7" t="str">
        <f t="shared" ref="M7:M9" si="0">IF(COUNTBLANK(D7:E7)=2,"",IF(AND(COUNTBLANK(D7:E7)=0,COUNT(D7:E7)=2), "Weryfikacja bieżącego wiersza OK", "Należy wypełnić wszystkie pola w bieżącym wierszu"))</f>
        <v/>
      </c>
    </row>
    <row r="8" spans="2:13" ht="22.5" x14ac:dyDescent="0.25">
      <c r="B8" s="475" t="s">
        <v>492</v>
      </c>
      <c r="C8" s="475" t="s">
        <v>48</v>
      </c>
      <c r="D8" s="477"/>
      <c r="E8" s="478"/>
      <c r="F8" s="479"/>
      <c r="G8" s="479"/>
      <c r="H8" s="479"/>
      <c r="I8" s="479"/>
      <c r="J8" s="479"/>
      <c r="K8" s="479"/>
      <c r="L8" s="190"/>
      <c r="M8" t="str">
        <f t="shared" si="0"/>
        <v/>
      </c>
    </row>
    <row r="9" spans="2:13" x14ac:dyDescent="0.25">
      <c r="B9" s="475" t="s">
        <v>493</v>
      </c>
      <c r="C9" s="476" t="s">
        <v>105</v>
      </c>
      <c r="D9" s="477"/>
      <c r="E9" s="478"/>
      <c r="F9" s="479"/>
      <c r="G9" s="479"/>
      <c r="H9" s="479"/>
      <c r="I9" s="479"/>
      <c r="J9" s="479"/>
      <c r="K9" s="479"/>
      <c r="L9" s="190"/>
      <c r="M9" t="str">
        <f t="shared" si="0"/>
        <v/>
      </c>
    </row>
    <row r="10" spans="2:13" x14ac:dyDescent="0.25">
      <c r="B10" s="475" t="s">
        <v>494</v>
      </c>
      <c r="C10" s="480" t="s">
        <v>98</v>
      </c>
      <c r="D10" s="481"/>
      <c r="E10" s="482"/>
      <c r="F10" s="482"/>
      <c r="G10" s="482"/>
      <c r="H10" s="482"/>
      <c r="I10" s="482"/>
      <c r="J10" s="482"/>
      <c r="K10" s="482"/>
      <c r="L10" s="400"/>
      <c r="M10" t="str">
        <f>IF(COUNTBLANK(D10:L10)=9,"",IF(AND(COUNTBLANK(D10:L10)=0,COUNT(D10:L10)=9), "Weryfikacja bieżącego wiersza OK", "Należy wypełnić wszystkie pola w bieżącym wierszu"))</f>
        <v/>
      </c>
    </row>
    <row r="11" spans="2:13" ht="22.5" x14ac:dyDescent="0.25">
      <c r="B11" s="475" t="s">
        <v>495</v>
      </c>
      <c r="C11" s="476" t="s">
        <v>168</v>
      </c>
      <c r="D11" s="477"/>
      <c r="E11" s="478"/>
      <c r="F11" s="478"/>
      <c r="G11" s="478"/>
      <c r="H11" s="478"/>
      <c r="I11" s="478"/>
      <c r="J11" s="478"/>
      <c r="K11" s="478"/>
      <c r="L11" s="398"/>
      <c r="M11" t="str">
        <f t="shared" ref="M11:M29" si="1">IF(COUNTBLANK(D11:L11)=9,"",IF(AND(COUNTBLANK(D11:L11)=0,COUNT(D11:L11)=9), "Weryfikacja bieżącego wiersza OK", "Należy wypełnić wszystkie pola w bieżącym wierszu"))</f>
        <v/>
      </c>
    </row>
    <row r="12" spans="2:13" x14ac:dyDescent="0.25">
      <c r="B12" s="475" t="s">
        <v>496</v>
      </c>
      <c r="C12" s="476" t="s">
        <v>84</v>
      </c>
      <c r="D12" s="477"/>
      <c r="E12" s="478"/>
      <c r="F12" s="478"/>
      <c r="G12" s="478"/>
      <c r="H12" s="478"/>
      <c r="I12" s="478"/>
      <c r="J12" s="478"/>
      <c r="K12" s="478"/>
      <c r="L12" s="398"/>
      <c r="M12" t="str">
        <f t="shared" si="1"/>
        <v/>
      </c>
    </row>
    <row r="13" spans="2:13" x14ac:dyDescent="0.25">
      <c r="B13" s="475" t="s">
        <v>497</v>
      </c>
      <c r="C13" s="476" t="s">
        <v>105</v>
      </c>
      <c r="D13" s="477"/>
      <c r="E13" s="478"/>
      <c r="F13" s="478"/>
      <c r="G13" s="478"/>
      <c r="H13" s="478"/>
      <c r="I13" s="478"/>
      <c r="J13" s="478"/>
      <c r="K13" s="478"/>
      <c r="L13" s="398"/>
      <c r="M13" t="str">
        <f t="shared" si="1"/>
        <v/>
      </c>
    </row>
    <row r="14" spans="2:13" ht="21" x14ac:dyDescent="0.25">
      <c r="B14" s="475" t="s">
        <v>498</v>
      </c>
      <c r="C14" s="480" t="s">
        <v>97</v>
      </c>
      <c r="D14" s="481"/>
      <c r="E14" s="482"/>
      <c r="F14" s="482"/>
      <c r="G14" s="482"/>
      <c r="H14" s="482"/>
      <c r="I14" s="482"/>
      <c r="J14" s="482"/>
      <c r="K14" s="482"/>
      <c r="L14" s="400"/>
      <c r="M14" t="str">
        <f t="shared" si="1"/>
        <v/>
      </c>
    </row>
    <row r="15" spans="2:13" x14ac:dyDescent="0.25">
      <c r="B15" s="475" t="s">
        <v>499</v>
      </c>
      <c r="C15" s="476" t="s">
        <v>469</v>
      </c>
      <c r="D15" s="477"/>
      <c r="E15" s="478"/>
      <c r="F15" s="478"/>
      <c r="G15" s="478"/>
      <c r="H15" s="478"/>
      <c r="I15" s="478"/>
      <c r="J15" s="478"/>
      <c r="K15" s="478"/>
      <c r="L15" s="398"/>
      <c r="M15" t="str">
        <f t="shared" si="1"/>
        <v/>
      </c>
    </row>
    <row r="16" spans="2:13" x14ac:dyDescent="0.25">
      <c r="B16" s="475" t="s">
        <v>500</v>
      </c>
      <c r="C16" s="476" t="s">
        <v>54</v>
      </c>
      <c r="D16" s="477"/>
      <c r="E16" s="478"/>
      <c r="F16" s="478"/>
      <c r="G16" s="478"/>
      <c r="H16" s="478"/>
      <c r="I16" s="478"/>
      <c r="J16" s="478"/>
      <c r="K16" s="478"/>
      <c r="L16" s="398"/>
      <c r="M16" t="str">
        <f t="shared" si="1"/>
        <v/>
      </c>
    </row>
    <row r="17" spans="2:13" ht="22.5" x14ac:dyDescent="0.25">
      <c r="B17" s="475" t="s">
        <v>501</v>
      </c>
      <c r="C17" s="476" t="s">
        <v>168</v>
      </c>
      <c r="D17" s="477"/>
      <c r="E17" s="478"/>
      <c r="F17" s="478"/>
      <c r="G17" s="478"/>
      <c r="H17" s="478"/>
      <c r="I17" s="478"/>
      <c r="J17" s="478"/>
      <c r="K17" s="478"/>
      <c r="L17" s="398"/>
      <c r="M17" t="str">
        <f t="shared" si="1"/>
        <v/>
      </c>
    </row>
    <row r="18" spans="2:13" x14ac:dyDescent="0.25">
      <c r="B18" s="475" t="s">
        <v>502</v>
      </c>
      <c r="C18" s="476" t="s">
        <v>84</v>
      </c>
      <c r="D18" s="477"/>
      <c r="E18" s="478"/>
      <c r="F18" s="478"/>
      <c r="G18" s="478"/>
      <c r="H18" s="478"/>
      <c r="I18" s="478"/>
      <c r="J18" s="478"/>
      <c r="K18" s="478"/>
      <c r="L18" s="398"/>
      <c r="M18" t="str">
        <f t="shared" si="1"/>
        <v/>
      </c>
    </row>
    <row r="19" spans="2:13" ht="22.5" x14ac:dyDescent="0.25">
      <c r="B19" s="475" t="s">
        <v>503</v>
      </c>
      <c r="C19" s="475" t="s">
        <v>48</v>
      </c>
      <c r="D19" s="477"/>
      <c r="E19" s="478"/>
      <c r="F19" s="478"/>
      <c r="G19" s="478"/>
      <c r="H19" s="478"/>
      <c r="I19" s="478"/>
      <c r="J19" s="478"/>
      <c r="K19" s="478"/>
      <c r="L19" s="398"/>
      <c r="M19" t="str">
        <f t="shared" si="1"/>
        <v/>
      </c>
    </row>
    <row r="20" spans="2:13" x14ac:dyDescent="0.25">
      <c r="B20" s="475" t="s">
        <v>504</v>
      </c>
      <c r="C20" s="476" t="s">
        <v>85</v>
      </c>
      <c r="D20" s="477"/>
      <c r="E20" s="478"/>
      <c r="F20" s="478"/>
      <c r="G20" s="478"/>
      <c r="H20" s="478"/>
      <c r="I20" s="478"/>
      <c r="J20" s="478"/>
      <c r="K20" s="478"/>
      <c r="L20" s="398"/>
      <c r="M20" t="str">
        <f t="shared" si="1"/>
        <v/>
      </c>
    </row>
    <row r="21" spans="2:13" x14ac:dyDescent="0.25">
      <c r="B21" s="475" t="s">
        <v>505</v>
      </c>
      <c r="C21" s="480" t="s">
        <v>24</v>
      </c>
      <c r="D21" s="481"/>
      <c r="E21" s="482"/>
      <c r="F21" s="482"/>
      <c r="G21" s="482"/>
      <c r="H21" s="482"/>
      <c r="I21" s="482"/>
      <c r="J21" s="482"/>
      <c r="K21" s="482"/>
      <c r="L21" s="400"/>
      <c r="M21" t="str">
        <f t="shared" si="1"/>
        <v/>
      </c>
    </row>
    <row r="22" spans="2:13" x14ac:dyDescent="0.25">
      <c r="B22" s="475" t="s">
        <v>506</v>
      </c>
      <c r="C22" s="476" t="s">
        <v>53</v>
      </c>
      <c r="D22" s="477"/>
      <c r="E22" s="478"/>
      <c r="F22" s="478"/>
      <c r="G22" s="478"/>
      <c r="H22" s="478"/>
      <c r="I22" s="478"/>
      <c r="J22" s="478"/>
      <c r="K22" s="478"/>
      <c r="L22" s="398"/>
      <c r="M22" t="str">
        <f t="shared" si="1"/>
        <v/>
      </c>
    </row>
    <row r="23" spans="2:13" x14ac:dyDescent="0.25">
      <c r="B23" s="475" t="s">
        <v>507</v>
      </c>
      <c r="C23" s="476" t="s">
        <v>54</v>
      </c>
      <c r="D23" s="477"/>
      <c r="E23" s="478"/>
      <c r="F23" s="478"/>
      <c r="G23" s="478"/>
      <c r="H23" s="478"/>
      <c r="I23" s="478"/>
      <c r="J23" s="478"/>
      <c r="K23" s="478"/>
      <c r="L23" s="398"/>
      <c r="M23" t="str">
        <f t="shared" si="1"/>
        <v/>
      </c>
    </row>
    <row r="24" spans="2:13" x14ac:dyDescent="0.25">
      <c r="B24" s="475" t="s">
        <v>508</v>
      </c>
      <c r="C24" s="476" t="s">
        <v>469</v>
      </c>
      <c r="D24" s="477"/>
      <c r="E24" s="478"/>
      <c r="F24" s="478"/>
      <c r="G24" s="478"/>
      <c r="H24" s="478"/>
      <c r="I24" s="478"/>
      <c r="J24" s="478"/>
      <c r="K24" s="478"/>
      <c r="L24" s="398"/>
      <c r="M24" t="str">
        <f t="shared" si="1"/>
        <v/>
      </c>
    </row>
    <row r="25" spans="2:13" ht="22.5" x14ac:dyDescent="0.25">
      <c r="B25" s="475" t="s">
        <v>509</v>
      </c>
      <c r="C25" s="476" t="s">
        <v>168</v>
      </c>
      <c r="D25" s="477"/>
      <c r="E25" s="478"/>
      <c r="F25" s="478"/>
      <c r="G25" s="478"/>
      <c r="H25" s="478"/>
      <c r="I25" s="478"/>
      <c r="J25" s="478"/>
      <c r="K25" s="478"/>
      <c r="L25" s="398"/>
      <c r="M25" t="str">
        <f t="shared" si="1"/>
        <v/>
      </c>
    </row>
    <row r="26" spans="2:13" x14ac:dyDescent="0.25">
      <c r="B26" s="475" t="s">
        <v>510</v>
      </c>
      <c r="C26" s="476" t="s">
        <v>84</v>
      </c>
      <c r="D26" s="477"/>
      <c r="E26" s="478"/>
      <c r="F26" s="478"/>
      <c r="G26" s="478"/>
      <c r="H26" s="478"/>
      <c r="I26" s="478"/>
      <c r="J26" s="478"/>
      <c r="K26" s="478"/>
      <c r="L26" s="398"/>
      <c r="M26" t="str">
        <f t="shared" si="1"/>
        <v/>
      </c>
    </row>
    <row r="27" spans="2:13" ht="22.5" x14ac:dyDescent="0.25">
      <c r="B27" s="475" t="s">
        <v>511</v>
      </c>
      <c r="C27" s="475" t="s">
        <v>48</v>
      </c>
      <c r="D27" s="477"/>
      <c r="E27" s="478"/>
      <c r="F27" s="478"/>
      <c r="G27" s="478"/>
      <c r="H27" s="478"/>
      <c r="I27" s="478"/>
      <c r="J27" s="478"/>
      <c r="K27" s="478"/>
      <c r="L27" s="398"/>
      <c r="M27" t="str">
        <f t="shared" si="1"/>
        <v/>
      </c>
    </row>
    <row r="28" spans="2:13" ht="15.75" thickBot="1" x14ac:dyDescent="0.3">
      <c r="B28" s="483" t="s">
        <v>512</v>
      </c>
      <c r="C28" s="484" t="s">
        <v>47</v>
      </c>
      <c r="D28" s="485"/>
      <c r="E28" s="486"/>
      <c r="F28" s="486"/>
      <c r="G28" s="487"/>
      <c r="H28" s="486"/>
      <c r="I28" s="486"/>
      <c r="J28" s="486"/>
      <c r="K28" s="486"/>
      <c r="L28" s="399"/>
      <c r="M28" t="str">
        <f t="shared" si="1"/>
        <v/>
      </c>
    </row>
    <row r="29" spans="2:13" ht="15.75" thickBot="1" x14ac:dyDescent="0.3">
      <c r="B29" s="488" t="s">
        <v>513</v>
      </c>
      <c r="C29" s="489" t="s">
        <v>52</v>
      </c>
      <c r="D29" s="490"/>
      <c r="E29" s="491"/>
      <c r="F29" s="492"/>
      <c r="G29" s="493"/>
      <c r="H29" s="490"/>
      <c r="I29" s="491"/>
      <c r="J29" s="491"/>
      <c r="K29" s="491"/>
      <c r="L29" s="401"/>
      <c r="M29" t="str">
        <f t="shared" si="1"/>
        <v/>
      </c>
    </row>
    <row r="30" spans="2:13" ht="37.5" customHeight="1" x14ac:dyDescent="0.25">
      <c r="G30" s="248"/>
    </row>
    <row r="31" spans="2:13" x14ac:dyDescent="0.25">
      <c r="C31" t="s">
        <v>1131</v>
      </c>
    </row>
    <row r="32" spans="2:13" x14ac:dyDescent="0.25">
      <c r="C32" t="s">
        <v>490</v>
      </c>
      <c r="D32" s="233" t="str">
        <f>IF(D6="","",IF(ROUND(SUM(D7:D9),2)=ROUND(D6,2),"OK","Błąd sumy częściowej"))</f>
        <v/>
      </c>
      <c r="E32" s="233" t="str">
        <f>IF(E6="","",IF(ROUND(SUM(E7:E9),2)=ROUND(E6,2),"OK","Błąd sumy częściowej"))</f>
        <v/>
      </c>
    </row>
    <row r="33" spans="3:12" x14ac:dyDescent="0.25">
      <c r="C33" t="s">
        <v>494</v>
      </c>
      <c r="D33" s="233" t="str">
        <f>IF(D10="","",IF(ROUND(SUM(D11+D13),2)=ROUND(D10,2),"OK","Błąd sumy częściowej"))</f>
        <v/>
      </c>
      <c r="E33" s="233" t="str">
        <f t="shared" ref="E33:L33" si="2">IF(E10="","",IF(ROUND(SUM(E11+E13),2)=ROUND(E10,2),"OK","Błąd sumy częściowej"))</f>
        <v/>
      </c>
      <c r="F33" s="233" t="str">
        <f t="shared" si="2"/>
        <v/>
      </c>
      <c r="G33" s="233" t="str">
        <f t="shared" si="2"/>
        <v/>
      </c>
      <c r="H33" s="233" t="str">
        <f t="shared" si="2"/>
        <v/>
      </c>
      <c r="I33" s="233" t="str">
        <f t="shared" si="2"/>
        <v/>
      </c>
      <c r="J33" s="233" t="str">
        <f t="shared" si="2"/>
        <v/>
      </c>
      <c r="K33" s="233" t="str">
        <f t="shared" si="2"/>
        <v/>
      </c>
      <c r="L33" s="233" t="str">
        <f t="shared" si="2"/>
        <v/>
      </c>
    </row>
    <row r="34" spans="3:12" x14ac:dyDescent="0.25">
      <c r="C34" t="s">
        <v>498</v>
      </c>
      <c r="D34" s="233" t="str">
        <f>IF(D14="","",IF(ROUND(SUM(D15+D16+D17+D19+D20),2)=ROUND(D14,2),"OK","Błąd sumy częściowej"))</f>
        <v/>
      </c>
      <c r="E34" s="233" t="str">
        <f t="shared" ref="E34:L34" si="3">IF(E14="","",IF(ROUND(SUM(E15+E16+E17+E19+E20),2)=ROUND(E14,2),"OK","Błąd sumy częściowej"))</f>
        <v/>
      </c>
      <c r="F34" s="233" t="str">
        <f t="shared" si="3"/>
        <v/>
      </c>
      <c r="G34" s="233" t="str">
        <f t="shared" si="3"/>
        <v/>
      </c>
      <c r="H34" s="233" t="str">
        <f t="shared" si="3"/>
        <v/>
      </c>
      <c r="I34" s="233" t="str">
        <f t="shared" si="3"/>
        <v/>
      </c>
      <c r="J34" s="233" t="str">
        <f t="shared" si="3"/>
        <v/>
      </c>
      <c r="K34" s="233" t="str">
        <f t="shared" si="3"/>
        <v/>
      </c>
      <c r="L34" s="233" t="str">
        <f t="shared" si="3"/>
        <v/>
      </c>
    </row>
    <row r="35" spans="3:12" x14ac:dyDescent="0.25">
      <c r="C35" t="s">
        <v>505</v>
      </c>
      <c r="D35" s="233" t="str">
        <f>IF(D21="","",IF(ROUND(SUM(D22+D23+D24+D25+D27+D28),2)=ROUND(D21,2),"OK","Błąd sumy częściowej"))</f>
        <v/>
      </c>
      <c r="E35" s="233" t="str">
        <f t="shared" ref="E35:L35" si="4">IF(E21="","",IF(ROUND(SUM(E22+E23+E24+E25+E27+E28),2)=ROUND(E21,2),"OK","Błąd sumy częściowej"))</f>
        <v/>
      </c>
      <c r="F35" s="233" t="str">
        <f t="shared" si="4"/>
        <v/>
      </c>
      <c r="G35" s="233" t="str">
        <f t="shared" si="4"/>
        <v/>
      </c>
      <c r="H35" s="233" t="str">
        <f t="shared" si="4"/>
        <v/>
      </c>
      <c r="I35" s="233" t="str">
        <f t="shared" si="4"/>
        <v/>
      </c>
      <c r="J35" s="233" t="str">
        <f t="shared" si="4"/>
        <v/>
      </c>
      <c r="K35" s="233" t="str">
        <f t="shared" si="4"/>
        <v/>
      </c>
      <c r="L35" s="233" t="str">
        <f t="shared" si="4"/>
        <v/>
      </c>
    </row>
    <row r="36" spans="3:12" x14ac:dyDescent="0.25">
      <c r="C36" t="s">
        <v>513</v>
      </c>
      <c r="D36" s="233" t="str">
        <f>IF(D29="","",IF(ROUND(SUM(D6+D10+D14+D21),2)=ROUND(D29,2),"OK","Błąd sumy częściowej"))</f>
        <v/>
      </c>
      <c r="E36" s="233" t="str">
        <f t="shared" ref="E36:L36" si="5">IF(E29="","",IF(ROUND(SUM(E6+E10+E14+E21),2)=ROUND(E29,2),"OK","Błąd sumy częściowej"))</f>
        <v/>
      </c>
      <c r="F36" s="233" t="str">
        <f t="shared" si="5"/>
        <v/>
      </c>
      <c r="G36" s="233" t="str">
        <f t="shared" si="5"/>
        <v/>
      </c>
      <c r="H36" s="233" t="str">
        <f t="shared" si="5"/>
        <v/>
      </c>
      <c r="I36" s="233" t="str">
        <f t="shared" si="5"/>
        <v/>
      </c>
      <c r="J36" s="233" t="str">
        <f t="shared" si="5"/>
        <v/>
      </c>
      <c r="K36" s="233" t="str">
        <f t="shared" si="5"/>
        <v/>
      </c>
      <c r="L36" s="233" t="str">
        <f t="shared" si="5"/>
        <v/>
      </c>
    </row>
    <row r="37" spans="3:12" x14ac:dyDescent="0.25">
      <c r="C37" t="s">
        <v>1132</v>
      </c>
      <c r="D37" s="233" t="str">
        <f>IF(COUNTBLANK(M6:M29)=24,"",IF(AND(COUNTIF(M6:M29,"Weryfikacja bieżącego wiersza OK")=24,COUNTIF(D32:L36,"OK")=38),"Arkusz jest zwalidowany poprawnie","Arkusz jest niepoprawny"))</f>
        <v/>
      </c>
    </row>
  </sheetData>
  <mergeCells count="1">
    <mergeCell ref="B4:C5"/>
  </mergeCells>
  <conditionalFormatting sqref="M6">
    <cfRule type="containsText" dxfId="100" priority="9" operator="containsText" text="Należy">
      <formula>NOT(ISERROR(SEARCH("Należy",M6)))</formula>
    </cfRule>
    <cfRule type="containsText" dxfId="99" priority="10" operator="containsText" text="Weryfikacja bieżącego wiersza OK">
      <formula>NOT(ISERROR(SEARCH("Weryfikacja bieżącego wiersza OK",M6)))</formula>
    </cfRule>
  </conditionalFormatting>
  <conditionalFormatting sqref="M7:M29">
    <cfRule type="containsText" dxfId="98" priority="7" operator="containsText" text="Należy">
      <formula>NOT(ISERROR(SEARCH("Należy",M7)))</formula>
    </cfRule>
    <cfRule type="containsText" dxfId="97" priority="8" operator="containsText" text="Weryfikacja bieżącego wiersza OK">
      <formula>NOT(ISERROR(SEARCH("Weryfikacja bieżącego wiersza OK",M7)))</formula>
    </cfRule>
  </conditionalFormatting>
  <conditionalFormatting sqref="D32:E32">
    <cfRule type="containsText" dxfId="96" priority="6" operator="containsText" text="OK">
      <formula>NOT(ISERROR(SEARCH("OK",D32)))</formula>
    </cfRule>
  </conditionalFormatting>
  <conditionalFormatting sqref="D33:L33">
    <cfRule type="containsText" dxfId="95" priority="5" operator="containsText" text="OK">
      <formula>NOT(ISERROR(SEARCH("OK",D33)))</formula>
    </cfRule>
  </conditionalFormatting>
  <conditionalFormatting sqref="D34:L34">
    <cfRule type="containsText" dxfId="94" priority="4" operator="containsText" text="OK">
      <formula>NOT(ISERROR(SEARCH("OK",D34)))</formula>
    </cfRule>
  </conditionalFormatting>
  <conditionalFormatting sqref="D35:L35">
    <cfRule type="containsText" dxfId="93" priority="3" operator="containsText" text="OK">
      <formula>NOT(ISERROR(SEARCH("OK",D35)))</formula>
    </cfRule>
  </conditionalFormatting>
  <conditionalFormatting sqref="D36:L36">
    <cfRule type="containsText" dxfId="92" priority="2" operator="containsText" text="OK">
      <formula>NOT(ISERROR(SEARCH("OK",D36)))</formula>
    </cfRule>
  </conditionalFormatting>
  <conditionalFormatting sqref="D37">
    <cfRule type="containsText" dxfId="91" priority="1" operator="containsText" text="Arkusz jest zwalidowany poprawnie">
      <formula>NOT(ISERROR(SEARCH("Arkusz jest zwalidowany poprawnie",D37)))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B1:J27"/>
  <sheetViews>
    <sheetView zoomScaleNormal="100" zoomScaleSheetLayoutView="100" workbookViewId="0">
      <selection activeCell="D7" sqref="D7:I13"/>
    </sheetView>
  </sheetViews>
  <sheetFormatPr defaultRowHeight="15" x14ac:dyDescent="0.25"/>
  <cols>
    <col min="1" max="1" width="9.140625" customWidth="1"/>
    <col min="2" max="2" width="11.5703125" customWidth="1"/>
    <col min="3" max="3" width="32.5703125" customWidth="1"/>
    <col min="4" max="4" width="26.5703125" customWidth="1"/>
    <col min="5" max="9" width="13.140625" customWidth="1"/>
    <col min="10" max="10" width="31.85546875" customWidth="1"/>
  </cols>
  <sheetData>
    <row r="1" spans="2:10" x14ac:dyDescent="0.25">
      <c r="B1" s="1" t="s">
        <v>8</v>
      </c>
      <c r="C1" s="17"/>
      <c r="D1" s="17"/>
      <c r="E1" s="17"/>
      <c r="F1" s="17"/>
      <c r="G1" s="17"/>
      <c r="H1" s="17"/>
      <c r="I1" s="17"/>
    </row>
    <row r="2" spans="2:10" x14ac:dyDescent="0.25">
      <c r="B2" s="34" t="s">
        <v>989</v>
      </c>
      <c r="C2" s="17"/>
      <c r="D2" s="17"/>
      <c r="E2" s="17"/>
      <c r="F2" s="17"/>
      <c r="G2" s="17"/>
      <c r="H2" s="17"/>
      <c r="I2" s="17"/>
      <c r="J2" s="17"/>
    </row>
    <row r="3" spans="2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2:10" ht="15.75" customHeight="1" thickBot="1" x14ac:dyDescent="0.3">
      <c r="B4" s="757"/>
      <c r="C4" s="758"/>
      <c r="D4" s="763" t="s">
        <v>55</v>
      </c>
      <c r="E4" s="764"/>
      <c r="F4" s="763" t="s">
        <v>93</v>
      </c>
      <c r="G4" s="764"/>
      <c r="H4" s="763" t="s">
        <v>32</v>
      </c>
      <c r="I4" s="764"/>
      <c r="J4" s="17"/>
    </row>
    <row r="5" spans="2:10" ht="30.75" thickBot="1" x14ac:dyDescent="0.3">
      <c r="B5" s="759"/>
      <c r="C5" s="760"/>
      <c r="D5" s="153" t="s">
        <v>58</v>
      </c>
      <c r="E5" s="154" t="s">
        <v>12</v>
      </c>
      <c r="F5" s="153" t="s">
        <v>58</v>
      </c>
      <c r="G5" s="154" t="s">
        <v>12</v>
      </c>
      <c r="H5" s="153" t="s">
        <v>58</v>
      </c>
      <c r="I5" s="154" t="s">
        <v>12</v>
      </c>
      <c r="J5" s="17"/>
    </row>
    <row r="6" spans="2:10" ht="15.75" thickBot="1" x14ac:dyDescent="0.3">
      <c r="B6" s="761"/>
      <c r="C6" s="762"/>
      <c r="D6" s="18" t="s">
        <v>433</v>
      </c>
      <c r="E6" s="19" t="s">
        <v>434</v>
      </c>
      <c r="F6" s="18" t="s">
        <v>435</v>
      </c>
      <c r="G6" s="19" t="s">
        <v>436</v>
      </c>
      <c r="H6" s="18" t="s">
        <v>437</v>
      </c>
      <c r="I6" s="19" t="s">
        <v>438</v>
      </c>
      <c r="J6" s="17"/>
    </row>
    <row r="7" spans="2:10" x14ac:dyDescent="0.25">
      <c r="B7" s="16" t="s">
        <v>327</v>
      </c>
      <c r="C7" s="74" t="s">
        <v>54</v>
      </c>
      <c r="D7" s="296"/>
      <c r="E7" s="285"/>
      <c r="F7" s="296"/>
      <c r="G7" s="285"/>
      <c r="H7" s="296"/>
      <c r="I7" s="285"/>
      <c r="J7" t="str">
        <f>IF(COUNTBLANK(D7:I7)=6,"",IF(AND(COUNTBLANK(D7:I7)=0,COUNT(D7:I7)=6), "Weryfikacja bieżącego wiersza OK", "Należy wypełnić wszystkie pola w bieżącym wierszu"))</f>
        <v/>
      </c>
    </row>
    <row r="8" spans="2:10" x14ac:dyDescent="0.25">
      <c r="B8" s="16" t="s">
        <v>328</v>
      </c>
      <c r="C8" s="16" t="s">
        <v>468</v>
      </c>
      <c r="D8" s="284"/>
      <c r="E8" s="285"/>
      <c r="F8" s="284"/>
      <c r="G8" s="285"/>
      <c r="H8" s="284"/>
      <c r="I8" s="285"/>
      <c r="J8" t="str">
        <f t="shared" ref="J8:J13" si="0">IF(COUNTBLANK(D8:I8)=6,"",IF(AND(COUNTBLANK(D8:I8)=0,COUNT(D8:I8)=6), "Weryfikacja bieżącego wiersza OK", "Należy wypełnić wszystkie pola w bieżącym wierszu"))</f>
        <v/>
      </c>
    </row>
    <row r="9" spans="2:10" ht="30" x14ac:dyDescent="0.25">
      <c r="B9" s="16" t="s">
        <v>329</v>
      </c>
      <c r="C9" s="16" t="s">
        <v>168</v>
      </c>
      <c r="D9" s="284"/>
      <c r="E9" s="285"/>
      <c r="F9" s="284"/>
      <c r="G9" s="285"/>
      <c r="H9" s="284"/>
      <c r="I9" s="285"/>
      <c r="J9" t="str">
        <f t="shared" si="0"/>
        <v/>
      </c>
    </row>
    <row r="10" spans="2:10" ht="30" x14ac:dyDescent="0.25">
      <c r="B10" s="16" t="s">
        <v>330</v>
      </c>
      <c r="C10" s="16" t="s">
        <v>84</v>
      </c>
      <c r="D10" s="284"/>
      <c r="E10" s="285"/>
      <c r="F10" s="284"/>
      <c r="G10" s="285"/>
      <c r="H10" s="284"/>
      <c r="I10" s="285"/>
      <c r="J10" t="str">
        <f t="shared" si="0"/>
        <v/>
      </c>
    </row>
    <row r="11" spans="2:10" ht="30" x14ac:dyDescent="0.25">
      <c r="B11" s="16" t="s">
        <v>331</v>
      </c>
      <c r="C11" s="16" t="s">
        <v>48</v>
      </c>
      <c r="D11" s="284"/>
      <c r="E11" s="285"/>
      <c r="F11" s="284"/>
      <c r="G11" s="285"/>
      <c r="H11" s="284"/>
      <c r="I11" s="285"/>
      <c r="J11" t="str">
        <f t="shared" si="0"/>
        <v/>
      </c>
    </row>
    <row r="12" spans="2:10" ht="15.75" thickBot="1" x14ac:dyDescent="0.3">
      <c r="B12" s="16" t="s">
        <v>332</v>
      </c>
      <c r="C12" s="16" t="s">
        <v>85</v>
      </c>
      <c r="D12" s="402"/>
      <c r="E12" s="285"/>
      <c r="F12" s="402"/>
      <c r="G12" s="285"/>
      <c r="H12" s="402"/>
      <c r="I12" s="285"/>
      <c r="J12" t="str">
        <f t="shared" si="0"/>
        <v/>
      </c>
    </row>
    <row r="13" spans="2:10" ht="15.75" thickBot="1" x14ac:dyDescent="0.3">
      <c r="B13" s="20" t="s">
        <v>333</v>
      </c>
      <c r="C13" s="60" t="s">
        <v>52</v>
      </c>
      <c r="D13" s="403"/>
      <c r="E13" s="281"/>
      <c r="F13" s="403"/>
      <c r="G13" s="281"/>
      <c r="H13" s="403"/>
      <c r="I13" s="281"/>
      <c r="J13" t="str">
        <f t="shared" si="0"/>
        <v/>
      </c>
    </row>
    <row r="14" spans="2:10" x14ac:dyDescent="0.25">
      <c r="B14" s="17"/>
      <c r="C14" s="17"/>
      <c r="D14" s="17"/>
      <c r="E14" s="17"/>
      <c r="F14" s="17"/>
      <c r="G14" s="17"/>
      <c r="H14" s="17"/>
      <c r="I14" s="17"/>
      <c r="J14" s="17"/>
    </row>
    <row r="15" spans="2:10" x14ac:dyDescent="0.25">
      <c r="B15" s="17"/>
      <c r="C15" s="17" t="s">
        <v>1131</v>
      </c>
      <c r="D15" s="17"/>
      <c r="E15" s="17"/>
      <c r="F15" s="17"/>
      <c r="G15" s="17"/>
      <c r="H15" s="17"/>
      <c r="I15" s="17"/>
      <c r="J15" s="17"/>
    </row>
    <row r="16" spans="2:10" x14ac:dyDescent="0.25">
      <c r="B16" s="17"/>
      <c r="C16" s="17" t="s">
        <v>333</v>
      </c>
      <c r="D16" s="233" t="str">
        <f>IF(D13="","",IF(ROUND(SUM(D7+D8+D9+D11+D12),2)=ROUND(D13,2),"OK","Błąd sumy częściowej"))</f>
        <v/>
      </c>
      <c r="E16" s="233" t="str">
        <f t="shared" ref="E16:I16" si="1">IF(E13="","",IF(ROUND(SUM(E7+E8+E9+E11+E12),2)=ROUND(E13,2),"OK","Błąd sumy częściowej"))</f>
        <v/>
      </c>
      <c r="F16" s="233" t="str">
        <f t="shared" si="1"/>
        <v/>
      </c>
      <c r="G16" s="233" t="str">
        <f t="shared" si="1"/>
        <v/>
      </c>
      <c r="H16" s="233" t="str">
        <f t="shared" si="1"/>
        <v/>
      </c>
      <c r="I16" s="233" t="str">
        <f t="shared" si="1"/>
        <v/>
      </c>
      <c r="J16" s="17"/>
    </row>
    <row r="17" spans="3:7" ht="21" customHeight="1" x14ac:dyDescent="0.25">
      <c r="C17" s="236" t="s">
        <v>1132</v>
      </c>
      <c r="D17" s="233" t="str">
        <f>IF(COUNTBLANK(J7:J13)=7,"",IF(AND(COUNTIF(J7:J13,"Weryfikacja bieżącego wiersza OK")=7,COUNTIF(D16:I16,"OK")=6),"Arkusz jest zwalidowany poprawnie","Arkusz jest niepoprawny"))</f>
        <v/>
      </c>
      <c r="E17" s="236"/>
      <c r="F17" s="236"/>
      <c r="G17" s="236"/>
    </row>
    <row r="18" spans="3:7" x14ac:dyDescent="0.25">
      <c r="C18" s="236"/>
      <c r="D18" s="236"/>
      <c r="E18" s="236"/>
      <c r="F18" s="236"/>
      <c r="G18" s="236"/>
    </row>
    <row r="27" spans="3:7" ht="18.75" customHeight="1" x14ac:dyDescent="0.25"/>
  </sheetData>
  <mergeCells count="4">
    <mergeCell ref="B4:C6"/>
    <mergeCell ref="D4:E4"/>
    <mergeCell ref="F4:G4"/>
    <mergeCell ref="H4:I4"/>
  </mergeCells>
  <conditionalFormatting sqref="J7">
    <cfRule type="containsText" dxfId="90" priority="5" operator="containsText" text="Należy">
      <formula>NOT(ISERROR(SEARCH("Należy",J7)))</formula>
    </cfRule>
    <cfRule type="containsText" dxfId="89" priority="6" operator="containsText" text="Weryfikacja bieżącego wiersza OK">
      <formula>NOT(ISERROR(SEARCH("Weryfikacja bieżącego wiersza OK",J7)))</formula>
    </cfRule>
  </conditionalFormatting>
  <conditionalFormatting sqref="J8:J13">
    <cfRule type="containsText" dxfId="88" priority="3" operator="containsText" text="Należy">
      <formula>NOT(ISERROR(SEARCH("Należy",J8)))</formula>
    </cfRule>
    <cfRule type="containsText" dxfId="87" priority="4" operator="containsText" text="Weryfikacja bieżącego wiersza OK">
      <formula>NOT(ISERROR(SEARCH("Weryfikacja bieżącego wiersza OK",J8)))</formula>
    </cfRule>
  </conditionalFormatting>
  <conditionalFormatting sqref="D16:I16">
    <cfRule type="containsText" dxfId="86" priority="2" operator="containsText" text="OK">
      <formula>NOT(ISERROR(SEARCH("OK",D16)))</formula>
    </cfRule>
  </conditionalFormatting>
  <conditionalFormatting sqref="D17">
    <cfRule type="containsText" dxfId="85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B1:J29"/>
  <sheetViews>
    <sheetView zoomScaleNormal="100" zoomScaleSheetLayoutView="100" workbookViewId="0">
      <selection activeCell="J6" sqref="J6"/>
    </sheetView>
  </sheetViews>
  <sheetFormatPr defaultRowHeight="15" x14ac:dyDescent="0.25"/>
  <cols>
    <col min="1" max="1" width="9.140625" customWidth="1"/>
    <col min="2" max="2" width="11.5703125" customWidth="1"/>
    <col min="3" max="3" width="44.28515625" customWidth="1"/>
    <col min="4" max="4" width="23.42578125" customWidth="1"/>
    <col min="5" max="5" width="23.85546875" customWidth="1"/>
    <col min="6" max="7" width="21.42578125" customWidth="1"/>
    <col min="8" max="8" width="23.5703125" customWidth="1"/>
    <col min="9" max="9" width="51.5703125" customWidth="1"/>
    <col min="10" max="10" width="28.42578125" customWidth="1"/>
  </cols>
  <sheetData>
    <row r="1" spans="2:10" x14ac:dyDescent="0.25">
      <c r="B1" s="1" t="s">
        <v>8</v>
      </c>
      <c r="C1" s="17"/>
      <c r="D1" s="17"/>
      <c r="E1" s="17"/>
      <c r="F1" s="17"/>
      <c r="G1" s="17"/>
      <c r="H1" s="17"/>
    </row>
    <row r="2" spans="2:10" x14ac:dyDescent="0.25">
      <c r="B2" s="17" t="s">
        <v>990</v>
      </c>
      <c r="C2" s="17"/>
      <c r="D2" s="17"/>
      <c r="E2" s="17"/>
      <c r="F2" s="17"/>
      <c r="G2" s="17"/>
      <c r="H2" s="17"/>
    </row>
    <row r="3" spans="2:10" ht="18.75" customHeight="1" thickBot="1" x14ac:dyDescent="0.3">
      <c r="B3" s="17"/>
      <c r="C3" s="17"/>
      <c r="D3" s="17"/>
      <c r="E3" s="17"/>
      <c r="F3" s="17"/>
      <c r="G3" s="17"/>
      <c r="H3" s="17"/>
    </row>
    <row r="4" spans="2:10" ht="42" customHeight="1" thickBot="1" x14ac:dyDescent="0.3">
      <c r="B4" s="765"/>
      <c r="C4" s="766"/>
      <c r="D4" s="414" t="s">
        <v>121</v>
      </c>
      <c r="E4" s="165" t="s">
        <v>120</v>
      </c>
      <c r="F4" s="165" t="s">
        <v>47</v>
      </c>
      <c r="G4" s="165" t="s">
        <v>87</v>
      </c>
      <c r="H4" s="505" t="s">
        <v>991</v>
      </c>
    </row>
    <row r="5" spans="2:10" ht="18.75" customHeight="1" thickBot="1" x14ac:dyDescent="0.3">
      <c r="B5" s="767"/>
      <c r="C5" s="768"/>
      <c r="D5" s="506" t="s">
        <v>433</v>
      </c>
      <c r="E5" s="507" t="s">
        <v>434</v>
      </c>
      <c r="F5" s="507" t="s">
        <v>435</v>
      </c>
      <c r="G5" s="507" t="s">
        <v>436</v>
      </c>
      <c r="H5" s="508" t="s">
        <v>437</v>
      </c>
      <c r="J5" t="s">
        <v>1131</v>
      </c>
    </row>
    <row r="6" spans="2:10" ht="27" customHeight="1" x14ac:dyDescent="0.25">
      <c r="B6" s="509" t="s">
        <v>949</v>
      </c>
      <c r="C6" s="510" t="s">
        <v>117</v>
      </c>
      <c r="D6" s="355"/>
      <c r="E6" s="356"/>
      <c r="F6" s="356"/>
      <c r="G6" s="356"/>
      <c r="H6" s="511"/>
      <c r="I6" t="str">
        <f>IF(COUNTBLANK(D6:H6)=5,"",IF(AND(COUNTBLANK(D6:H6)=0,COUNT(D6:H6)=5), "Weryfikacja bieżącego wiersza OK", "Należy wypełnić wszystkie pola w bieżącym wierszu"))</f>
        <v/>
      </c>
      <c r="J6" s="233" t="str">
        <f>IF(H6="","",IF(ROUND(SUM(D6:G6),2)=ROUND(H6,2),"OK","Błąd sumy częściowej"))</f>
        <v/>
      </c>
    </row>
    <row r="7" spans="2:10" ht="19.5" customHeight="1" x14ac:dyDescent="0.25">
      <c r="B7" s="512" t="s">
        <v>950</v>
      </c>
      <c r="C7" s="84" t="s">
        <v>116</v>
      </c>
      <c r="D7" s="181"/>
      <c r="E7" s="351"/>
      <c r="F7" s="351"/>
      <c r="G7" s="351"/>
      <c r="H7" s="352"/>
      <c r="I7" t="str">
        <f>IF(COUNTBLANK(D7:H7)=5,"",IF(AND(COUNTBLANK(D7:H7)=0,COUNT(D7:H7)=5), "Weryfikacja bieżącego wiersza OK", "Należy wypełnić wszystkie pola w bieżącym wierszu"))</f>
        <v/>
      </c>
      <c r="J7" s="233" t="str">
        <f t="shared" ref="J7:J13" si="0">IF(H7="","",IF(ROUND(SUM(D7:G7),2)=ROUND(H7,2),"OK","Błąd sumy częściowej"))</f>
        <v/>
      </c>
    </row>
    <row r="8" spans="2:10" ht="19.5" customHeight="1" x14ac:dyDescent="0.25">
      <c r="B8" s="512" t="s">
        <v>951</v>
      </c>
      <c r="C8" s="84" t="s">
        <v>122</v>
      </c>
      <c r="D8" s="181"/>
      <c r="E8" s="513"/>
      <c r="F8" s="513"/>
      <c r="G8" s="351"/>
      <c r="H8" s="352"/>
      <c r="I8" t="str">
        <f>IF(COUNTBLANK(G8:H8)=2,"",IF(AND(COUNTBLANK(G8:H8)=0,COUNT(G8:H8)=2), "Weryfikacja bieżącego wiersza OK", "Należy wypełnić wszystkie pola w bieżącym wierszu"))</f>
        <v/>
      </c>
      <c r="J8" s="233" t="str">
        <f t="shared" si="0"/>
        <v/>
      </c>
    </row>
    <row r="9" spans="2:10" ht="19.5" customHeight="1" x14ac:dyDescent="0.25">
      <c r="B9" s="512" t="s">
        <v>952</v>
      </c>
      <c r="C9" s="84" t="s">
        <v>562</v>
      </c>
      <c r="D9" s="513"/>
      <c r="E9" s="513"/>
      <c r="F9" s="351"/>
      <c r="G9" s="351"/>
      <c r="H9" s="464"/>
      <c r="I9" t="str">
        <f>IF(COUNTBLANK(F9:H9)=3,"",IF(AND(COUNTBLANK(F9:H9)=0,COUNT(F9:H9)=3), "Weryfikacja bieżącego wiersza OK", "Należy wypełnić wszystkie pola w bieżącym wierszu"))</f>
        <v/>
      </c>
      <c r="J9" s="233" t="str">
        <f t="shared" si="0"/>
        <v/>
      </c>
    </row>
    <row r="10" spans="2:10" ht="19.5" customHeight="1" x14ac:dyDescent="0.25">
      <c r="B10" s="512" t="s">
        <v>953</v>
      </c>
      <c r="C10" s="84" t="s">
        <v>563</v>
      </c>
      <c r="D10" s="182"/>
      <c r="E10" s="514"/>
      <c r="F10" s="514"/>
      <c r="G10" s="514"/>
      <c r="H10" s="464"/>
      <c r="I10" t="str">
        <f t="shared" ref="I10:I14" si="1">IF(COUNTBLANK(D10:H10)=5,"",IF(AND(COUNTBLANK(D10:H10)=0,COUNT(D10:H10)=5), "Weryfikacja bieżącego wiersza OK", "Należy wypełnić wszystkie pola w bieżącym wierszu"))</f>
        <v/>
      </c>
      <c r="J10" s="233" t="str">
        <f t="shared" si="0"/>
        <v/>
      </c>
    </row>
    <row r="11" spans="2:10" ht="19.5" customHeight="1" x14ac:dyDescent="0.25">
      <c r="B11" s="512" t="s">
        <v>954</v>
      </c>
      <c r="C11" s="84" t="s">
        <v>564</v>
      </c>
      <c r="D11" s="182"/>
      <c r="E11" s="514"/>
      <c r="F11" s="514"/>
      <c r="G11" s="514"/>
      <c r="H11" s="464"/>
      <c r="I11" t="str">
        <f t="shared" si="1"/>
        <v/>
      </c>
      <c r="J11" s="233" t="str">
        <f>IF(H11="","",IF(ROUND(SUM(D11:G11),2)=ROUND(H11,2),"OK","Błąd sumy częściowej"))</f>
        <v/>
      </c>
    </row>
    <row r="12" spans="2:10" ht="19.5" customHeight="1" x14ac:dyDescent="0.25">
      <c r="B12" s="512" t="s">
        <v>955</v>
      </c>
      <c r="C12" s="84" t="s">
        <v>992</v>
      </c>
      <c r="D12" s="182"/>
      <c r="E12" s="514"/>
      <c r="F12" s="514"/>
      <c r="G12" s="514"/>
      <c r="H12" s="464"/>
      <c r="I12" t="str">
        <f t="shared" si="1"/>
        <v/>
      </c>
      <c r="J12" s="233" t="str">
        <f t="shared" si="0"/>
        <v/>
      </c>
    </row>
    <row r="13" spans="2:10" ht="19.5" customHeight="1" x14ac:dyDescent="0.25">
      <c r="B13" s="512" t="s">
        <v>956</v>
      </c>
      <c r="C13" s="84" t="s">
        <v>565</v>
      </c>
      <c r="D13" s="182"/>
      <c r="E13" s="514"/>
      <c r="F13" s="514"/>
      <c r="G13" s="514"/>
      <c r="H13" s="464"/>
      <c r="I13" t="str">
        <f t="shared" si="1"/>
        <v/>
      </c>
      <c r="J13" s="233" t="str">
        <f t="shared" si="0"/>
        <v/>
      </c>
    </row>
    <row r="14" spans="2:10" ht="29.25" customHeight="1" thickBot="1" x14ac:dyDescent="0.3">
      <c r="B14" s="515" t="s">
        <v>957</v>
      </c>
      <c r="C14" s="516" t="s">
        <v>993</v>
      </c>
      <c r="D14" s="517"/>
      <c r="E14" s="518"/>
      <c r="F14" s="518"/>
      <c r="G14" s="518"/>
      <c r="H14" s="519"/>
      <c r="I14" t="str">
        <f t="shared" si="1"/>
        <v/>
      </c>
      <c r="J14" s="233" t="str">
        <f>IF(H14="","",IF(ROUND(SUM(D14:G14),2)=ROUND(H14,2),"OK","Błąd sumy częściowej"))</f>
        <v/>
      </c>
    </row>
    <row r="15" spans="2:10" ht="18.75" customHeight="1" x14ac:dyDescent="0.25">
      <c r="B15" s="17"/>
      <c r="C15" s="17"/>
      <c r="D15" s="17"/>
      <c r="E15" s="17"/>
      <c r="F15" s="17"/>
      <c r="G15" s="17"/>
      <c r="H15" s="17"/>
    </row>
    <row r="16" spans="2:10" ht="18.75" customHeight="1" x14ac:dyDescent="0.25">
      <c r="C16" s="17" t="s">
        <v>1131</v>
      </c>
      <c r="D16" s="17"/>
      <c r="E16" s="17"/>
      <c r="F16" s="17"/>
      <c r="G16" s="17"/>
      <c r="H16" s="17"/>
    </row>
    <row r="17" spans="3:8" ht="18.75" customHeight="1" x14ac:dyDescent="0.25">
      <c r="C17" s="17" t="s">
        <v>949</v>
      </c>
      <c r="D17" s="233" t="str">
        <f>IF(D14="","",IF(ROUND(SUM(D6+D7+D8+D10+D11+D12+D13),2)=ROUND(D14,2),"OK","Błąd sumy częściowej"))</f>
        <v/>
      </c>
      <c r="E17" s="233" t="str">
        <f>IF(E14="","",IF(ROUND(SUM(E6+E7+E10+E11+E12+E13),2)=ROUND(E14,2),"OK","Błąd sumy częściowej"))</f>
        <v/>
      </c>
      <c r="F17" s="233" t="str">
        <f>IF(F14="","",IF(ROUND(SUM(F6+F7+F9+F10+F11+F12+F13),2)=ROUND(F14,2),"OK","Błąd sumy częściowej"))</f>
        <v/>
      </c>
      <c r="G17" s="233" t="str">
        <f>IF(G14="","",IF(ROUND(SUM(G6:G13),2)=ROUND(G14,2),"OK","Błąd sumy częściowej"))</f>
        <v/>
      </c>
      <c r="H17" s="233" t="str">
        <f>IF(H14="","",IF(ROUND(SUM(H6:H13),2)=ROUND(H14,2),"OK","Błąd sumy częściowej"))</f>
        <v/>
      </c>
    </row>
    <row r="18" spans="3:8" ht="35.25" customHeight="1" x14ac:dyDescent="0.25">
      <c r="C18" t="s">
        <v>1132</v>
      </c>
      <c r="D18" s="233" t="str">
        <f>IF(COUNTBLANK(I6:I14)=9,"",IF(AND(COUNTIF(I6:I14,"Weryfikacja bieżącego wiersza OK")=9,COUNTIF(J6:J14,"OK")=9,COUNTIF(D17:H17,"OK")=5),"Arkusz jest zwalidowany poprawnie","Arkusz jest niepoprawny"))</f>
        <v/>
      </c>
      <c r="E18" s="17"/>
      <c r="F18" s="155"/>
      <c r="G18" s="155"/>
      <c r="H18" s="17"/>
    </row>
    <row r="19" spans="3:8" ht="27" customHeight="1" x14ac:dyDescent="0.25">
      <c r="E19" s="17"/>
      <c r="F19" s="17"/>
      <c r="G19" s="17"/>
      <c r="H19" s="17"/>
    </row>
    <row r="20" spans="3:8" ht="43.5" customHeight="1" x14ac:dyDescent="0.25">
      <c r="E20" s="17"/>
      <c r="F20" s="17"/>
      <c r="G20" s="17"/>
      <c r="H20" s="17"/>
    </row>
    <row r="21" spans="3:8" ht="43.5" customHeight="1" x14ac:dyDescent="0.25">
      <c r="E21" s="17"/>
      <c r="F21" s="17"/>
      <c r="G21" s="17"/>
      <c r="H21" s="17"/>
    </row>
    <row r="22" spans="3:8" ht="36.75" customHeight="1" x14ac:dyDescent="0.25">
      <c r="E22" s="17"/>
      <c r="F22" s="17"/>
      <c r="G22" s="17"/>
      <c r="H22" s="17"/>
    </row>
    <row r="23" spans="3:8" ht="43.5" customHeight="1" x14ac:dyDescent="0.25">
      <c r="E23" s="17"/>
      <c r="F23" s="17"/>
      <c r="G23" s="17"/>
      <c r="H23" s="17"/>
    </row>
    <row r="24" spans="3:8" ht="43.5" customHeight="1" x14ac:dyDescent="0.25">
      <c r="E24" s="17"/>
      <c r="F24" s="17"/>
      <c r="G24" s="17"/>
      <c r="H24" s="17"/>
    </row>
    <row r="25" spans="3:8" ht="43.5" customHeight="1" x14ac:dyDescent="0.25">
      <c r="E25" s="17"/>
      <c r="F25" s="17"/>
      <c r="G25" s="17"/>
      <c r="H25" s="17"/>
    </row>
    <row r="26" spans="3:8" ht="50.25" customHeight="1" x14ac:dyDescent="0.25">
      <c r="E26" s="17"/>
      <c r="F26" s="17"/>
      <c r="G26" s="17"/>
      <c r="H26" s="17"/>
    </row>
    <row r="27" spans="3:8" ht="43.5" customHeight="1" x14ac:dyDescent="0.25">
      <c r="E27" s="17"/>
      <c r="F27" s="17"/>
      <c r="G27" s="17"/>
      <c r="H27" s="17"/>
    </row>
    <row r="28" spans="3:8" ht="24.75" customHeight="1" x14ac:dyDescent="0.25">
      <c r="E28" s="17"/>
      <c r="F28" s="17"/>
      <c r="G28" s="17"/>
      <c r="H28" s="17"/>
    </row>
    <row r="29" spans="3:8" ht="50.25" customHeight="1" x14ac:dyDescent="0.25">
      <c r="E29" s="17"/>
      <c r="F29" s="17"/>
      <c r="G29" s="17"/>
      <c r="H29" s="17"/>
    </row>
  </sheetData>
  <mergeCells count="1">
    <mergeCell ref="B4:C5"/>
  </mergeCells>
  <conditionalFormatting sqref="I6">
    <cfRule type="containsText" dxfId="84" priority="10" operator="containsText" text="Należy">
      <formula>NOT(ISERROR(SEARCH("Należy",I6)))</formula>
    </cfRule>
    <cfRule type="containsText" dxfId="83" priority="11" operator="containsText" text="Weryfikacja bieżącego wiersza OK">
      <formula>NOT(ISERROR(SEARCH("Weryfikacja bieżącego wiersza OK",I6)))</formula>
    </cfRule>
  </conditionalFormatting>
  <conditionalFormatting sqref="I7:I14">
    <cfRule type="containsText" dxfId="82" priority="8" operator="containsText" text="Należy">
      <formula>NOT(ISERROR(SEARCH("Należy",I7)))</formula>
    </cfRule>
    <cfRule type="containsText" dxfId="81" priority="9" operator="containsText" text="Weryfikacja bieżącego wiersza OK">
      <formula>NOT(ISERROR(SEARCH("Weryfikacja bieżącego wiersza OK",I7)))</formula>
    </cfRule>
  </conditionalFormatting>
  <conditionalFormatting sqref="D17:H17">
    <cfRule type="containsText" dxfId="80" priority="7" operator="containsText" text="OK">
      <formula>NOT(ISERROR(SEARCH("OK",D17)))</formula>
    </cfRule>
  </conditionalFormatting>
  <conditionalFormatting sqref="J6:J14">
    <cfRule type="containsText" dxfId="79" priority="2" operator="containsText" text="OK">
      <formula>NOT(ISERROR(SEARCH("OK",J6)))</formula>
    </cfRule>
  </conditionalFormatting>
  <conditionalFormatting sqref="D18">
    <cfRule type="containsText" dxfId="78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B1:H21"/>
  <sheetViews>
    <sheetView zoomScaleNormal="100" workbookViewId="0">
      <selection activeCell="H9" sqref="H9"/>
    </sheetView>
  </sheetViews>
  <sheetFormatPr defaultRowHeight="15" x14ac:dyDescent="0.25"/>
  <cols>
    <col min="2" max="2" width="10.7109375" customWidth="1"/>
    <col min="3" max="3" width="77" customWidth="1"/>
    <col min="4" max="6" width="13.5703125" customWidth="1"/>
    <col min="7" max="7" width="48.85546875" customWidth="1"/>
  </cols>
  <sheetData>
    <row r="1" spans="2:8" x14ac:dyDescent="0.25">
      <c r="B1" s="1" t="s">
        <v>8</v>
      </c>
    </row>
    <row r="2" spans="2:8" x14ac:dyDescent="0.25">
      <c r="B2" s="83" t="s">
        <v>358</v>
      </c>
      <c r="C2" s="17"/>
      <c r="D2" s="17"/>
    </row>
    <row r="3" spans="2:8" ht="15.75" thickBot="1" x14ac:dyDescent="0.3">
      <c r="B3" s="17"/>
      <c r="C3" s="17"/>
      <c r="D3" s="17"/>
    </row>
    <row r="4" spans="2:8" ht="45.75" thickBot="1" x14ac:dyDescent="0.3">
      <c r="B4" s="742"/>
      <c r="C4" s="769"/>
      <c r="D4" s="520" t="s">
        <v>566</v>
      </c>
      <c r="E4" s="520" t="s">
        <v>87</v>
      </c>
      <c r="F4" s="520" t="s">
        <v>567</v>
      </c>
    </row>
    <row r="5" spans="2:8" ht="15.75" thickBot="1" x14ac:dyDescent="0.3">
      <c r="B5" s="751"/>
      <c r="C5" s="752"/>
      <c r="D5" s="521" t="s">
        <v>433</v>
      </c>
      <c r="E5" s="521" t="s">
        <v>434</v>
      </c>
      <c r="F5" s="521" t="s">
        <v>435</v>
      </c>
      <c r="H5" t="s">
        <v>1131</v>
      </c>
    </row>
    <row r="6" spans="2:8" ht="15.75" thickBot="1" x14ac:dyDescent="0.3">
      <c r="B6" s="522" t="s">
        <v>958</v>
      </c>
      <c r="C6" s="523" t="s">
        <v>171</v>
      </c>
      <c r="D6" s="404"/>
      <c r="E6" s="404"/>
      <c r="F6" s="404"/>
      <c r="G6" t="str">
        <f>IF(COUNTBLANK(D6:F6)=3,"",IF(AND(COUNTBLANK(D6:F6)=0,COUNT(D6:F6)=3), "Weryfikacja bieżącego wiersza OK", "Należy wypełnić wszystkie pola w bieżącym wierszu"))</f>
        <v/>
      </c>
      <c r="H6" s="233" t="str">
        <f>IF(F6="","",IF(ROUND(SUM(D6+E6),2)=ROUND(F6,2),"OK","Błąd sumy częściowej"))</f>
        <v/>
      </c>
    </row>
    <row r="7" spans="2:8" ht="30" x14ac:dyDescent="0.25">
      <c r="B7" s="524" t="s">
        <v>959</v>
      </c>
      <c r="C7" s="525" t="s">
        <v>177</v>
      </c>
      <c r="D7" s="353"/>
      <c r="E7" s="353"/>
      <c r="F7" s="353"/>
      <c r="G7" t="str">
        <f t="shared" ref="G7:G16" si="0">IF(COUNTBLANK(D7:F7)=3,"",IF(AND(COUNTBLANK(D7:F7)=0,COUNT(D7:F7)=3), "Weryfikacja bieżącego wiersza OK", "Należy wypełnić wszystkie pola w bieżącym wierszu"))</f>
        <v/>
      </c>
      <c r="H7" s="233" t="str">
        <f t="shared" ref="H7:H16" si="1">IF(F7="","",IF(ROUND(SUM(D7+E7),2)=ROUND(F7,2),"OK","Błąd sumy częściowej"))</f>
        <v/>
      </c>
    </row>
    <row r="8" spans="2:8" x14ac:dyDescent="0.25">
      <c r="B8" s="526" t="s">
        <v>960</v>
      </c>
      <c r="C8" s="84" t="s">
        <v>125</v>
      </c>
      <c r="D8" s="352"/>
      <c r="E8" s="352"/>
      <c r="F8" s="352"/>
      <c r="G8" t="str">
        <f t="shared" si="0"/>
        <v/>
      </c>
      <c r="H8" s="233" t="str">
        <f t="shared" si="1"/>
        <v/>
      </c>
    </row>
    <row r="9" spans="2:8" x14ac:dyDescent="0.25">
      <c r="B9" s="526" t="s">
        <v>961</v>
      </c>
      <c r="C9" s="84" t="s">
        <v>568</v>
      </c>
      <c r="D9" s="352"/>
      <c r="E9" s="352"/>
      <c r="F9" s="352"/>
      <c r="G9" t="str">
        <f t="shared" si="0"/>
        <v/>
      </c>
      <c r="H9" s="233" t="str">
        <f t="shared" si="1"/>
        <v/>
      </c>
    </row>
    <row r="10" spans="2:8" ht="30" x14ac:dyDescent="0.25">
      <c r="B10" s="526" t="s">
        <v>962</v>
      </c>
      <c r="C10" s="84" t="s">
        <v>126</v>
      </c>
      <c r="D10" s="352"/>
      <c r="E10" s="352"/>
      <c r="F10" s="352"/>
      <c r="G10" t="str">
        <f t="shared" si="0"/>
        <v/>
      </c>
      <c r="H10" s="233" t="str">
        <f t="shared" si="1"/>
        <v/>
      </c>
    </row>
    <row r="11" spans="2:8" ht="30" x14ac:dyDescent="0.25">
      <c r="B11" s="526" t="s">
        <v>963</v>
      </c>
      <c r="C11" s="84" t="s">
        <v>127</v>
      </c>
      <c r="D11" s="352"/>
      <c r="E11" s="352"/>
      <c r="F11" s="352"/>
      <c r="G11" t="str">
        <f t="shared" si="0"/>
        <v/>
      </c>
      <c r="H11" s="233" t="str">
        <f t="shared" si="1"/>
        <v/>
      </c>
    </row>
    <row r="12" spans="2:8" ht="30" x14ac:dyDescent="0.25">
      <c r="B12" s="526" t="s">
        <v>964</v>
      </c>
      <c r="C12" s="84" t="s">
        <v>128</v>
      </c>
      <c r="D12" s="352"/>
      <c r="E12" s="352"/>
      <c r="F12" s="352"/>
      <c r="G12" t="str">
        <f t="shared" si="0"/>
        <v/>
      </c>
      <c r="H12" s="233" t="str">
        <f t="shared" si="1"/>
        <v/>
      </c>
    </row>
    <row r="13" spans="2:8" ht="30" x14ac:dyDescent="0.25">
      <c r="B13" s="526" t="s">
        <v>965</v>
      </c>
      <c r="C13" s="84" t="s">
        <v>129</v>
      </c>
      <c r="D13" s="352"/>
      <c r="E13" s="352"/>
      <c r="F13" s="352"/>
      <c r="G13" t="str">
        <f t="shared" si="0"/>
        <v/>
      </c>
      <c r="H13" s="233" t="str">
        <f t="shared" si="1"/>
        <v/>
      </c>
    </row>
    <row r="14" spans="2:8" x14ac:dyDescent="0.25">
      <c r="B14" s="526" t="s">
        <v>966</v>
      </c>
      <c r="C14" s="84" t="s">
        <v>130</v>
      </c>
      <c r="D14" s="352"/>
      <c r="E14" s="352"/>
      <c r="F14" s="352"/>
      <c r="G14" t="str">
        <f t="shared" si="0"/>
        <v/>
      </c>
      <c r="H14" s="233" t="str">
        <f t="shared" si="1"/>
        <v/>
      </c>
    </row>
    <row r="15" spans="2:8" ht="15.75" thickBot="1" x14ac:dyDescent="0.3">
      <c r="B15" s="526" t="s">
        <v>967</v>
      </c>
      <c r="C15" s="84" t="s">
        <v>569</v>
      </c>
      <c r="D15" s="464"/>
      <c r="E15" s="464"/>
      <c r="F15" s="464"/>
      <c r="G15" t="str">
        <f t="shared" si="0"/>
        <v/>
      </c>
      <c r="H15" s="233" t="str">
        <f t="shared" si="1"/>
        <v/>
      </c>
    </row>
    <row r="16" spans="2:8" ht="30.75" thickBot="1" x14ac:dyDescent="0.3">
      <c r="B16" s="522" t="s">
        <v>968</v>
      </c>
      <c r="C16" s="523" t="s">
        <v>123</v>
      </c>
      <c r="D16" s="404"/>
      <c r="E16" s="404"/>
      <c r="F16" s="404"/>
      <c r="G16" t="str">
        <f t="shared" si="0"/>
        <v/>
      </c>
      <c r="H16" s="233" t="str">
        <f t="shared" si="1"/>
        <v/>
      </c>
    </row>
    <row r="18" spans="3:6" x14ac:dyDescent="0.25">
      <c r="C18" s="17" t="s">
        <v>1131</v>
      </c>
      <c r="D18" s="17"/>
      <c r="E18" s="17"/>
      <c r="F18" s="17"/>
    </row>
    <row r="19" spans="3:6" x14ac:dyDescent="0.25">
      <c r="C19" s="17" t="s">
        <v>959</v>
      </c>
      <c r="D19" s="233" t="str">
        <f>IF(D7="","",IF(ROUND(SUM(D8:D15),2)=ROUND(D7,2),"OK","Błąd sumy częściowej"))</f>
        <v/>
      </c>
      <c r="E19" s="233" t="str">
        <f t="shared" ref="E19:F19" si="2">IF(E7="","",IF(ROUND(SUM(E8:E15),2)=ROUND(E7,2),"OK","Błąd sumy częściowej"))</f>
        <v/>
      </c>
      <c r="F19" s="233" t="str">
        <f t="shared" si="2"/>
        <v/>
      </c>
    </row>
    <row r="20" spans="3:6" x14ac:dyDescent="0.25">
      <c r="C20" s="17" t="s">
        <v>968</v>
      </c>
      <c r="D20" s="233" t="str">
        <f>IF(D16="","",IF(ROUND(SUM(D6-D7),2)=ROUND(D16,2),"OK","Błąd sumy częściowej"))</f>
        <v/>
      </c>
      <c r="E20" s="233" t="str">
        <f>IF(E16="","",IF(ROUND(SUM(E6-E7),2)=ROUND(E16,2),"OK","Błąd sumy częściowej"))</f>
        <v/>
      </c>
      <c r="F20" s="233" t="str">
        <f t="shared" ref="F20" si="3">IF(F16="","",IF(ROUND(SUM(F6-F7),2)=ROUND(F16,2),"OK","Błąd sumy częściowej"))</f>
        <v/>
      </c>
    </row>
    <row r="21" spans="3:6" x14ac:dyDescent="0.25">
      <c r="C21" t="s">
        <v>1132</v>
      </c>
      <c r="D21" s="233" t="str">
        <f>IF(COUNTBLANK(G6:G16)=11,"",IF(AND(COUNTIF(G6:G16,"Weryfikacja bieżącego wiersza OK")=11,COUNTIF(H6:H16,"OK")=11,COUNTIF(D19:F20,"OK")=6),"Arkusz jest zwalidowany poprawnie","Arkusz jest niepoprawny"))</f>
        <v/>
      </c>
    </row>
  </sheetData>
  <mergeCells count="1">
    <mergeCell ref="B4:C5"/>
  </mergeCells>
  <conditionalFormatting sqref="G6">
    <cfRule type="containsText" dxfId="77" priority="8" operator="containsText" text="Należy">
      <formula>NOT(ISERROR(SEARCH("Należy",G6)))</formula>
    </cfRule>
    <cfRule type="containsText" dxfId="76" priority="9" operator="containsText" text="Weryfikacja bieżącego wiersza OK">
      <formula>NOT(ISERROR(SEARCH("Weryfikacja bieżącego wiersza OK",G6)))</formula>
    </cfRule>
  </conditionalFormatting>
  <conditionalFormatting sqref="G7:G16">
    <cfRule type="containsText" dxfId="75" priority="6" operator="containsText" text="Należy">
      <formula>NOT(ISERROR(SEARCH("Należy",G7)))</formula>
    </cfRule>
    <cfRule type="containsText" dxfId="74" priority="7" operator="containsText" text="Weryfikacja bieżącego wiersza OK">
      <formula>NOT(ISERROR(SEARCH("Weryfikacja bieżącego wiersza OK",G7)))</formula>
    </cfRule>
  </conditionalFormatting>
  <conditionalFormatting sqref="D19:F19">
    <cfRule type="containsText" dxfId="73" priority="5" operator="containsText" text="OK">
      <formula>NOT(ISERROR(SEARCH("OK",D19)))</formula>
    </cfRule>
  </conditionalFormatting>
  <conditionalFormatting sqref="D20:E20">
    <cfRule type="containsText" dxfId="72" priority="4" operator="containsText" text="OK">
      <formula>NOT(ISERROR(SEARCH("OK",D20)))</formula>
    </cfRule>
  </conditionalFormatting>
  <conditionalFormatting sqref="F20">
    <cfRule type="containsText" dxfId="71" priority="3" operator="containsText" text="OK">
      <formula>NOT(ISERROR(SEARCH("OK",F20)))</formula>
    </cfRule>
  </conditionalFormatting>
  <conditionalFormatting sqref="H6:H16">
    <cfRule type="containsText" dxfId="70" priority="2" operator="containsText" text="OK">
      <formula>NOT(ISERROR(SEARCH("OK",H6)))</formula>
    </cfRule>
  </conditionalFormatting>
  <conditionalFormatting sqref="D21">
    <cfRule type="containsText" dxfId="69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B1:G35"/>
  <sheetViews>
    <sheetView zoomScale="130" zoomScaleNormal="130" zoomScaleSheetLayoutView="100" workbookViewId="0">
      <selection activeCell="G35" sqref="G6:G35"/>
    </sheetView>
  </sheetViews>
  <sheetFormatPr defaultRowHeight="15" x14ac:dyDescent="0.25"/>
  <cols>
    <col min="1" max="1" width="19" customWidth="1"/>
    <col min="2" max="2" width="4.42578125" bestFit="1" customWidth="1"/>
    <col min="3" max="3" width="16.85546875" bestFit="1" customWidth="1"/>
    <col min="4" max="4" width="83.140625" customWidth="1"/>
    <col min="5" max="6" width="15.85546875" bestFit="1" customWidth="1"/>
    <col min="7" max="7" width="34" bestFit="1" customWidth="1"/>
  </cols>
  <sheetData>
    <row r="1" spans="2:7" ht="24" customHeight="1" x14ac:dyDescent="0.25">
      <c r="B1" s="675" t="s">
        <v>830</v>
      </c>
      <c r="C1" s="676"/>
      <c r="D1" s="677"/>
      <c r="E1" s="684" t="s">
        <v>831</v>
      </c>
      <c r="F1" s="685"/>
    </row>
    <row r="2" spans="2:7" x14ac:dyDescent="0.25">
      <c r="B2" s="678"/>
      <c r="C2" s="679"/>
      <c r="D2" s="680"/>
      <c r="E2" s="203" t="s">
        <v>832</v>
      </c>
      <c r="F2" s="195" t="s">
        <v>834</v>
      </c>
    </row>
    <row r="3" spans="2:7" ht="72.75" thickBot="1" x14ac:dyDescent="0.3">
      <c r="B3" s="681"/>
      <c r="C3" s="682"/>
      <c r="D3" s="683"/>
      <c r="E3" s="205" t="s">
        <v>833</v>
      </c>
      <c r="F3" s="194" t="s">
        <v>835</v>
      </c>
    </row>
    <row r="4" spans="2:7" ht="15.75" thickBot="1" x14ac:dyDescent="0.3">
      <c r="B4" s="686" t="s">
        <v>381</v>
      </c>
      <c r="C4" s="688" t="s">
        <v>382</v>
      </c>
      <c r="D4" s="677" t="s">
        <v>383</v>
      </c>
      <c r="E4" s="673" t="s">
        <v>836</v>
      </c>
      <c r="F4" s="674"/>
    </row>
    <row r="5" spans="2:7" ht="15.75" thickBot="1" x14ac:dyDescent="0.3">
      <c r="B5" s="687"/>
      <c r="C5" s="689"/>
      <c r="D5" s="683"/>
      <c r="E5" s="690" t="s">
        <v>837</v>
      </c>
      <c r="F5" s="691"/>
      <c r="G5" s="237" t="s">
        <v>1133</v>
      </c>
    </row>
    <row r="6" spans="2:7" ht="15.75" thickBot="1" x14ac:dyDescent="0.3">
      <c r="B6" s="206" t="s">
        <v>417</v>
      </c>
      <c r="C6" s="207" t="s">
        <v>384</v>
      </c>
      <c r="D6" s="208" t="s">
        <v>7</v>
      </c>
      <c r="E6" s="209" t="s">
        <v>514</v>
      </c>
      <c r="F6" s="210" t="s">
        <v>514</v>
      </c>
      <c r="G6" s="238" t="str">
        <f>IF('DO01'!D35="","W trakcie weryfikacji",IF('DO01'!D35="Arkusz jest niepoprawny","Arkusz zawiera błędy","Zweryfikowany poprawnie"))</f>
        <v>W trakcie weryfikacji</v>
      </c>
    </row>
    <row r="7" spans="2:7" ht="15.75" thickBot="1" x14ac:dyDescent="0.3">
      <c r="B7" s="196" t="s">
        <v>0</v>
      </c>
      <c r="C7" s="197" t="s">
        <v>385</v>
      </c>
      <c r="D7" s="201" t="s">
        <v>838</v>
      </c>
      <c r="E7" s="203" t="s">
        <v>514</v>
      </c>
      <c r="F7" s="198" t="s">
        <v>514</v>
      </c>
      <c r="G7" s="238" t="str">
        <f>IF('BA01'!D43="","W trakcie weryfikacji",IF('BA01'!D43="Arkusz jest niepoprawny","Arkusz zawiera błędy","Zweryfikowany poprawnie"))</f>
        <v>W trakcie weryfikacji</v>
      </c>
    </row>
    <row r="8" spans="2:7" ht="15.75" thickBot="1" x14ac:dyDescent="0.3">
      <c r="B8" s="206" t="s">
        <v>418</v>
      </c>
      <c r="C8" s="197" t="s">
        <v>1039</v>
      </c>
      <c r="D8" s="201" t="s">
        <v>839</v>
      </c>
      <c r="E8" s="203" t="s">
        <v>514</v>
      </c>
      <c r="F8" s="198" t="s">
        <v>514</v>
      </c>
      <c r="G8" s="238" t="str">
        <f>IF(BP01A!D46="","W trakcie weryfikacji",IF(BP01A!D46="Arkusz jest niepoprawny","Arkusz zawiera błędy","Zweryfikowany poprawnie"))</f>
        <v>W trakcie weryfikacji</v>
      </c>
    </row>
    <row r="9" spans="2:7" ht="15.75" thickBot="1" x14ac:dyDescent="0.3">
      <c r="B9" s="196" t="s">
        <v>1</v>
      </c>
      <c r="C9" s="197" t="s">
        <v>1040</v>
      </c>
      <c r="D9" s="201" t="s">
        <v>840</v>
      </c>
      <c r="E9" s="203" t="s">
        <v>514</v>
      </c>
      <c r="F9" s="198" t="s">
        <v>514</v>
      </c>
      <c r="G9" s="238" t="str">
        <f>IF(RZS01A!D64="","W trakcie weryfikacji",IF(RZS01A!D64="Arkusz jest niepoprawny","Arkusz zawiera błędy","Zweryfikowany poprawnie"))</f>
        <v>W trakcie weryfikacji</v>
      </c>
    </row>
    <row r="10" spans="2:7" x14ac:dyDescent="0.25">
      <c r="B10" s="206" t="s">
        <v>2</v>
      </c>
      <c r="C10" s="197" t="s">
        <v>386</v>
      </c>
      <c r="D10" s="201" t="s">
        <v>515</v>
      </c>
      <c r="E10" s="203" t="s">
        <v>514</v>
      </c>
      <c r="F10" s="198" t="s">
        <v>514</v>
      </c>
      <c r="G10" s="238" t="str">
        <f>IF('PAF01'!D14="","W trakcie weryfikacji",IF('PAF01'!D14="Arkusz jest niepoprawny","Arkusz zawiera błędy","Zweryfikowany poprawnie"))</f>
        <v>W trakcie weryfikacji</v>
      </c>
    </row>
    <row r="11" spans="2:7" x14ac:dyDescent="0.25">
      <c r="B11" s="196" t="s">
        <v>11</v>
      </c>
      <c r="C11" s="197" t="s">
        <v>390</v>
      </c>
      <c r="D11" s="201" t="s">
        <v>841</v>
      </c>
      <c r="E11" s="203" t="s">
        <v>514</v>
      </c>
      <c r="F11" s="198" t="s">
        <v>514</v>
      </c>
      <c r="G11" s="239" t="str">
        <f>IF('AF01'!D34="","W trakcie weryfikacji",IF('AF01'!D34="Arkusz jest niepoprawny","Arkusz zawiera błędy","Zweryfikowany poprawnie"))</f>
        <v>W trakcie weryfikacji</v>
      </c>
    </row>
    <row r="12" spans="2:7" x14ac:dyDescent="0.25">
      <c r="B12" s="206" t="s">
        <v>419</v>
      </c>
      <c r="C12" s="197" t="s">
        <v>391</v>
      </c>
      <c r="D12" s="201" t="s">
        <v>842</v>
      </c>
      <c r="E12" s="203" t="s">
        <v>514</v>
      </c>
      <c r="F12" s="198" t="s">
        <v>514</v>
      </c>
      <c r="G12" s="239" t="str">
        <f>IF(KPiPN01!D16="","W trakcie weryfikacji",IF(KPiPN01!D16="Arkusz jest niepoprawny","Arkusz zawiera błędy","Zweryfikowany poprawnie"))</f>
        <v>W trakcie weryfikacji</v>
      </c>
    </row>
    <row r="13" spans="2:7" x14ac:dyDescent="0.25">
      <c r="B13" s="196" t="s">
        <v>3</v>
      </c>
      <c r="C13" s="197" t="s">
        <v>393</v>
      </c>
      <c r="D13" s="201" t="s">
        <v>843</v>
      </c>
      <c r="E13" s="203" t="s">
        <v>514</v>
      </c>
      <c r="F13" s="198" t="s">
        <v>514</v>
      </c>
      <c r="G13" s="239" t="str">
        <f>IF('PW01'!D18="","W trakcie weryfikacji",IF('PW01'!D18="Arkusz jest niepoprawny","Arkusz zawiera błędy","Zweryfikowany poprawnie"))</f>
        <v>W trakcie weryfikacji</v>
      </c>
    </row>
    <row r="14" spans="2:7" x14ac:dyDescent="0.25">
      <c r="B14" s="206" t="s">
        <v>420</v>
      </c>
      <c r="C14" s="197" t="s">
        <v>394</v>
      </c>
      <c r="D14" s="201" t="s">
        <v>106</v>
      </c>
      <c r="E14" s="203" t="s">
        <v>514</v>
      </c>
      <c r="F14" s="198" t="s">
        <v>514</v>
      </c>
      <c r="G14" s="239" t="str">
        <f>IF('PW02'!D18="","W trakcie weryfikacji",IF('PW02'!D18="Arkusz jest niepoprawny","Arkusz zawiera błędy","Zweryfikowany poprawnie"))</f>
        <v>W trakcie weryfikacji</v>
      </c>
    </row>
    <row r="15" spans="2:7" ht="30" x14ac:dyDescent="0.25">
      <c r="B15" s="196" t="s">
        <v>421</v>
      </c>
      <c r="C15" s="197" t="s">
        <v>395</v>
      </c>
      <c r="D15" s="201" t="s">
        <v>844</v>
      </c>
      <c r="E15" s="203" t="s">
        <v>514</v>
      </c>
      <c r="F15" s="198" t="s">
        <v>514</v>
      </c>
      <c r="G15" s="239" t="str">
        <f>IF(KPiPN02!D29="","W trakcie weryfikacji",IF(KPiPN02!D29="Arkusz jest niepoprawny","Arkusz zawiera błędy","Zweryfikowany poprawnie"))</f>
        <v>W trakcie weryfikacji</v>
      </c>
    </row>
    <row r="16" spans="2:7" ht="30" x14ac:dyDescent="0.25">
      <c r="B16" s="206" t="s">
        <v>4</v>
      </c>
      <c r="C16" s="197" t="s">
        <v>400</v>
      </c>
      <c r="D16" s="201" t="s">
        <v>107</v>
      </c>
      <c r="E16" s="203" t="s">
        <v>514</v>
      </c>
      <c r="F16" s="198" t="s">
        <v>514</v>
      </c>
      <c r="G16" s="239" t="str">
        <f>IF('ZF01'!D30="","W trakcie weryfikacji",IF('ZF01'!D30="Arkusz jest niepoprawny","Arkusz zawiera błędy","Zweryfikowany poprawnie"))</f>
        <v>W trakcie weryfikacji</v>
      </c>
    </row>
    <row r="17" spans="2:7" x14ac:dyDescent="0.25">
      <c r="B17" s="196" t="s">
        <v>59</v>
      </c>
      <c r="C17" s="197" t="s">
        <v>401</v>
      </c>
      <c r="D17" s="201" t="s">
        <v>845</v>
      </c>
      <c r="E17" s="203" t="s">
        <v>514</v>
      </c>
      <c r="F17" s="198" t="s">
        <v>514</v>
      </c>
      <c r="G17" s="239" t="str">
        <f>IF('ZF02'!D37="","W trakcie weryfikacji",IF('ZF02'!D37="Arkusz jest niepoprawny","Arkusz zawiera błędy","Zweryfikowany poprawnie"))</f>
        <v>W trakcie weryfikacji</v>
      </c>
    </row>
    <row r="18" spans="2:7" ht="30" x14ac:dyDescent="0.25">
      <c r="B18" s="206" t="s">
        <v>5</v>
      </c>
      <c r="C18" s="197" t="s">
        <v>403</v>
      </c>
      <c r="D18" s="201" t="s">
        <v>846</v>
      </c>
      <c r="E18" s="203" t="s">
        <v>514</v>
      </c>
      <c r="F18" s="198" t="s">
        <v>514</v>
      </c>
      <c r="G18" s="239" t="str">
        <f>IF('ZF03'!D37="","W trakcie weryfikacji",IF('ZF03'!D37="Arkusz jest niepoprawny","Arkusz zawiera błędy","Zweryfikowany poprawnie"))</f>
        <v>W trakcie weryfikacji</v>
      </c>
    </row>
    <row r="19" spans="2:7" ht="30" x14ac:dyDescent="0.25">
      <c r="B19" s="196" t="s">
        <v>81</v>
      </c>
      <c r="C19" s="197" t="s">
        <v>518</v>
      </c>
      <c r="D19" s="201" t="s">
        <v>847</v>
      </c>
      <c r="E19" s="203" t="s">
        <v>514</v>
      </c>
      <c r="F19" s="198" t="s">
        <v>514</v>
      </c>
      <c r="G19" s="239" t="str">
        <f>IF('ZF04'!D37="","W trakcie weryfikacji",IF('ZF04'!D37="Arkusz jest niepoprawny","Arkusz zawiera błędy","Zweryfikowany poprawnie"))</f>
        <v>W trakcie weryfikacji</v>
      </c>
    </row>
    <row r="20" spans="2:7" x14ac:dyDescent="0.25">
      <c r="B20" s="206" t="s">
        <v>6</v>
      </c>
      <c r="C20" s="197" t="s">
        <v>402</v>
      </c>
      <c r="D20" s="201" t="s">
        <v>114</v>
      </c>
      <c r="E20" s="203" t="s">
        <v>514</v>
      </c>
      <c r="F20" s="198" t="s">
        <v>514</v>
      </c>
      <c r="G20" s="239" t="str">
        <f>IF(ZEPW01!D17="","W trakcie weryfikacji",IF(ZEPW01!D17="Arkusz jest niepoprawny","Arkusz zawiera błędy","Zweryfikowany poprawnie"))</f>
        <v>W trakcie weryfikacji</v>
      </c>
    </row>
    <row r="21" spans="2:7" x14ac:dyDescent="0.25">
      <c r="B21" s="196" t="s">
        <v>422</v>
      </c>
      <c r="C21" s="197" t="s">
        <v>1055</v>
      </c>
      <c r="D21" s="201" t="s">
        <v>119</v>
      </c>
      <c r="E21" s="203" t="s">
        <v>514</v>
      </c>
      <c r="F21" s="198" t="s">
        <v>514</v>
      </c>
      <c r="G21" s="239" t="str">
        <f>IF(FS01A!D18="","W trakcie weryfikacji",IF(FS01A!D18="Arkusz jest niepoprawny","Arkusz zawiera błędy","Zweryfikowany poprawnie"))</f>
        <v>W trakcie weryfikacji</v>
      </c>
    </row>
    <row r="22" spans="2:7" x14ac:dyDescent="0.25">
      <c r="B22" s="206" t="s">
        <v>423</v>
      </c>
      <c r="C22" s="197" t="s">
        <v>1057</v>
      </c>
      <c r="D22" s="201" t="s">
        <v>849</v>
      </c>
      <c r="E22" s="203" t="s">
        <v>514</v>
      </c>
      <c r="F22" s="198" t="s">
        <v>514</v>
      </c>
      <c r="G22" s="239" t="str">
        <f>IF(FS02A!D21="","W trakcie weryfikacji",IF(FS02A!D21="Arkusz jest niepoprawny","Arkusz zawiera błędy","Zweryfikowany poprawnie"))</f>
        <v>W trakcie weryfikacji</v>
      </c>
    </row>
    <row r="23" spans="2:7" x14ac:dyDescent="0.25">
      <c r="B23" s="196" t="s">
        <v>424</v>
      </c>
      <c r="C23" s="197" t="s">
        <v>850</v>
      </c>
      <c r="D23" s="201" t="s">
        <v>851</v>
      </c>
      <c r="E23" s="203" t="s">
        <v>514</v>
      </c>
      <c r="F23" s="198" t="s">
        <v>514</v>
      </c>
      <c r="G23" s="239" t="str">
        <f>IF('FS03'!D62="","W trakcie weryfikacji",IF('FS03'!D62="Arkusz jest niepoprawny","Arkusz zawiera błędy","Zweryfikowany poprawnie"))</f>
        <v>W trakcie weryfikacji</v>
      </c>
    </row>
    <row r="24" spans="2:7" ht="30" x14ac:dyDescent="0.25">
      <c r="B24" s="206" t="s">
        <v>425</v>
      </c>
      <c r="C24" s="197" t="s">
        <v>852</v>
      </c>
      <c r="D24" s="201" t="s">
        <v>853</v>
      </c>
      <c r="E24" s="203" t="s">
        <v>514</v>
      </c>
      <c r="F24" s="198" t="s">
        <v>514</v>
      </c>
      <c r="G24" s="239" t="str">
        <f>IF('FS04'!D14="","W trakcie weryfikacji",IF('FS04'!D14="Arkusz jest niepoprawny","Arkusz zawiera błędy","Zweryfikowany poprawnie"))</f>
        <v>W trakcie weryfikacji</v>
      </c>
    </row>
    <row r="25" spans="2:7" x14ac:dyDescent="0.25">
      <c r="B25" s="196" t="s">
        <v>162</v>
      </c>
      <c r="C25" s="197" t="s">
        <v>854</v>
      </c>
      <c r="D25" s="201" t="s">
        <v>855</v>
      </c>
      <c r="E25" s="203" t="s">
        <v>514</v>
      </c>
      <c r="F25" s="198" t="s">
        <v>514</v>
      </c>
      <c r="G25" s="239" t="str">
        <f>IF('FS05'!S58="","W trakcie weryfikacji",IF('FS05'!S58="Arkusz jest niepoprawny","Arkusz zawiera błędy","Zweryfikowany poprawnie"))</f>
        <v>W trakcie weryfikacji</v>
      </c>
    </row>
    <row r="26" spans="2:7" x14ac:dyDescent="0.25">
      <c r="B26" s="206" t="s">
        <v>426</v>
      </c>
      <c r="C26" s="197" t="s">
        <v>856</v>
      </c>
      <c r="D26" s="201" t="s">
        <v>857</v>
      </c>
      <c r="E26" s="203" t="s">
        <v>514</v>
      </c>
      <c r="F26" s="198" t="s">
        <v>514</v>
      </c>
      <c r="G26" s="239" t="str">
        <f>IF('FS06'!S58="","W trakcie weryfikacji",IF('FS06'!S58="Arkusz jest niepoprawny","Arkusz zawiera błędy","Zweryfikowany poprawnie"))</f>
        <v>W trakcie weryfikacji</v>
      </c>
    </row>
    <row r="27" spans="2:7" x14ac:dyDescent="0.25">
      <c r="B27" s="196" t="s">
        <v>427</v>
      </c>
      <c r="C27" s="197" t="s">
        <v>414</v>
      </c>
      <c r="D27" s="201" t="s">
        <v>163</v>
      </c>
      <c r="E27" s="203" t="s">
        <v>514</v>
      </c>
      <c r="F27" s="198" t="s">
        <v>514</v>
      </c>
      <c r="G27" s="239" t="str">
        <f>IF('ZW01'!D17="","W trakcie weryfikacji",IF('ZW01'!D17="Arkusz jest niepoprawny","Arkusz zawiera błędy","Zweryfikowany poprawnie"))</f>
        <v>W trakcie weryfikacji</v>
      </c>
    </row>
    <row r="28" spans="2:7" x14ac:dyDescent="0.25">
      <c r="B28" s="206" t="s">
        <v>165</v>
      </c>
      <c r="C28" s="197" t="s">
        <v>415</v>
      </c>
      <c r="D28" s="201" t="s">
        <v>164</v>
      </c>
      <c r="E28" s="203" t="s">
        <v>514</v>
      </c>
      <c r="F28" s="198" t="s">
        <v>514</v>
      </c>
      <c r="G28" s="239" t="str">
        <f>IF('ZW02'!D14="","W trakcie weryfikacji",IF('ZW02'!D14="Arkusz jest niepoprawny","Arkusz zawiera błędy","Zweryfikowany poprawnie"))</f>
        <v>W trakcie weryfikacji</v>
      </c>
    </row>
    <row r="29" spans="2:7" x14ac:dyDescent="0.25">
      <c r="B29" s="196" t="s">
        <v>166</v>
      </c>
      <c r="C29" s="197" t="s">
        <v>416</v>
      </c>
      <c r="D29" s="201" t="s">
        <v>858</v>
      </c>
      <c r="E29" s="203" t="s">
        <v>514</v>
      </c>
      <c r="F29" s="198" t="s">
        <v>514</v>
      </c>
      <c r="G29" s="239" t="str">
        <f>IF('ZW03'!D16="","W trakcie weryfikacji",IF('ZW03'!D16="Arkusz jest niepoprawny","Arkusz zawiera błędy","Zweryfikowany poprawnie"))</f>
        <v>W trakcie weryfikacji</v>
      </c>
    </row>
    <row r="30" spans="2:7" ht="30" x14ac:dyDescent="0.25">
      <c r="B30" s="206" t="s">
        <v>167</v>
      </c>
      <c r="C30" s="197" t="s">
        <v>516</v>
      </c>
      <c r="D30" s="201" t="s">
        <v>517</v>
      </c>
      <c r="E30" s="203" t="s">
        <v>514</v>
      </c>
      <c r="F30" s="198" t="s">
        <v>514</v>
      </c>
      <c r="G30" s="239" t="str">
        <f>IF('NTP02'!D28="","W trakcie weryfikacji",IF('NTP02'!D28="Arkusz jest niepoprawny","Arkusz zawiera błędy","Zweryfikowany poprawnie"))</f>
        <v>W trakcie weryfikacji</v>
      </c>
    </row>
    <row r="31" spans="2:7" x14ac:dyDescent="0.25">
      <c r="B31" s="196" t="s">
        <v>428</v>
      </c>
      <c r="C31" s="197" t="s">
        <v>859</v>
      </c>
      <c r="D31" s="201" t="s">
        <v>750</v>
      </c>
      <c r="E31" s="203" t="s">
        <v>514</v>
      </c>
      <c r="F31" s="198" t="s">
        <v>514</v>
      </c>
      <c r="G31" s="239" t="str">
        <f>IF('RPL01'!D17="","W trakcie weryfikacji",IF('RPL01'!D17="Arkusz jest niepoprawny","Arkusz zawiera błędy","Zweryfikowany poprawnie"))</f>
        <v>W trakcie weryfikacji</v>
      </c>
    </row>
    <row r="32" spans="2:7" x14ac:dyDescent="0.25">
      <c r="B32" s="206" t="s">
        <v>429</v>
      </c>
      <c r="C32" s="197" t="s">
        <v>860</v>
      </c>
      <c r="D32" s="201" t="s">
        <v>861</v>
      </c>
      <c r="E32" s="203" t="s">
        <v>514</v>
      </c>
      <c r="F32" s="198" t="s">
        <v>514</v>
      </c>
      <c r="G32" s="239" t="str">
        <f>IF('RPL02'!D18="","W trakcie weryfikacji",IF('RPL02'!D18="Arkusz jest niepoprawny","Arkusz zawiera błędy","Zweryfikowany poprawnie"))</f>
        <v>W trakcie weryfikacji</v>
      </c>
    </row>
    <row r="33" spans="2:7" x14ac:dyDescent="0.25">
      <c r="B33" s="196" t="s">
        <v>430</v>
      </c>
      <c r="C33" s="197" t="s">
        <v>862</v>
      </c>
      <c r="D33" s="201" t="s">
        <v>863</v>
      </c>
      <c r="E33" s="203" t="s">
        <v>514</v>
      </c>
      <c r="F33" s="198" t="s">
        <v>514</v>
      </c>
      <c r="G33" s="239" t="str">
        <f>IF('LBA01'!D29="","W trakcie weryfikacji",IF('LBA01'!D29="Arkusz jest niepoprawny","Arkusz zawiera błędy","Zweryfikowany poprawnie"))</f>
        <v>W trakcie weryfikacji</v>
      </c>
    </row>
    <row r="34" spans="2:7" x14ac:dyDescent="0.25">
      <c r="B34" s="206" t="s">
        <v>431</v>
      </c>
      <c r="C34" s="197" t="s">
        <v>864</v>
      </c>
      <c r="D34" s="201" t="s">
        <v>865</v>
      </c>
      <c r="E34" s="203" t="s">
        <v>514</v>
      </c>
      <c r="F34" s="198" t="s">
        <v>514</v>
      </c>
      <c r="G34" s="239" t="str">
        <f>IF('RO01'!D11="","W trakcie weryfikacji",IF('RO01'!D11="Arkusz jest niepoprawny","Arkusz zawiera błędy","Zweryfikowany poprawnie"))</f>
        <v>W trakcie weryfikacji</v>
      </c>
    </row>
    <row r="35" spans="2:7" ht="15.75" thickBot="1" x14ac:dyDescent="0.3">
      <c r="B35" s="196" t="s">
        <v>432</v>
      </c>
      <c r="C35" s="199" t="s">
        <v>866</v>
      </c>
      <c r="D35" s="202" t="s">
        <v>867</v>
      </c>
      <c r="E35" s="204" t="s">
        <v>514</v>
      </c>
      <c r="F35" s="200" t="s">
        <v>514</v>
      </c>
      <c r="G35" s="240" t="str">
        <f>IF('FKI01'!D19="","W trakcie weryfikacji",IF('FKI01'!D19="Arkusz jest niepoprawny","Arkusz zawiera błędy","Zweryfikowany poprawnie"))</f>
        <v>W trakcie weryfikacji</v>
      </c>
    </row>
  </sheetData>
  <mergeCells count="7">
    <mergeCell ref="E4:F4"/>
    <mergeCell ref="B1:D3"/>
    <mergeCell ref="E1:F1"/>
    <mergeCell ref="B4:B5"/>
    <mergeCell ref="C4:C5"/>
    <mergeCell ref="D4:D5"/>
    <mergeCell ref="E5:F5"/>
  </mergeCells>
  <conditionalFormatting sqref="G6 G11:G35">
    <cfRule type="containsText" dxfId="273" priority="52" operator="containsText" text="Arkusz zawiera błędy">
      <formula>NOT(ISERROR(SEARCH("Arkusz zawiera błędy",G6)))</formula>
    </cfRule>
    <cfRule type="containsText" dxfId="272" priority="53" operator="containsText" text="Zweryfikowany poprawnie">
      <formula>NOT(ISERROR(SEARCH("Zweryfikowany poprawnie",G6)))</formula>
    </cfRule>
  </conditionalFormatting>
  <conditionalFormatting sqref="G6 G11:G35">
    <cfRule type="containsText" dxfId="271" priority="54" operator="containsText" text="Arkusz zawiera błedy">
      <formula>NOT(ISERROR(SEARCH("Arkusz zawiera błedy",G6)))</formula>
    </cfRule>
  </conditionalFormatting>
  <conditionalFormatting sqref="G6 G11:G35">
    <cfRule type="containsText" dxfId="270" priority="49" operator="containsText" text="Zweryfikowany poprawnie">
      <formula>NOT(ISERROR(SEARCH("Zweryfikowany poprawnie",G6)))</formula>
    </cfRule>
    <cfRule type="containsText" dxfId="269" priority="50" operator="containsText" text="Arkusz zawiera błędy">
      <formula>NOT(ISERROR(SEARCH("Arkusz zawiera błędy",G6)))</formula>
    </cfRule>
    <cfRule type="containsText" dxfId="268" priority="51" operator="containsText" text="Arkusz zawiera błedy">
      <formula>NOT(ISERROR(SEARCH("Arkusz zawiera błedy",G6)))</formula>
    </cfRule>
  </conditionalFormatting>
  <conditionalFormatting sqref="G7">
    <cfRule type="containsText" dxfId="267" priority="34" operator="containsText" text="Arkusz zawiera błędy">
      <formula>NOT(ISERROR(SEARCH("Arkusz zawiera błędy",G7)))</formula>
    </cfRule>
    <cfRule type="containsText" dxfId="266" priority="35" operator="containsText" text="Zweryfikowany poprawnie">
      <formula>NOT(ISERROR(SEARCH("Zweryfikowany poprawnie",G7)))</formula>
    </cfRule>
  </conditionalFormatting>
  <conditionalFormatting sqref="G7">
    <cfRule type="containsText" dxfId="265" priority="36" operator="containsText" text="Arkusz zawiera błedy">
      <formula>NOT(ISERROR(SEARCH("Arkusz zawiera błedy",G7)))</formula>
    </cfRule>
  </conditionalFormatting>
  <conditionalFormatting sqref="G7">
    <cfRule type="containsText" dxfId="264" priority="31" operator="containsText" text="Zweryfikowany poprawnie">
      <formula>NOT(ISERROR(SEARCH("Zweryfikowany poprawnie",G7)))</formula>
    </cfRule>
    <cfRule type="containsText" dxfId="263" priority="32" operator="containsText" text="Arkusz zawiera błędy">
      <formula>NOT(ISERROR(SEARCH("Arkusz zawiera błędy",G7)))</formula>
    </cfRule>
    <cfRule type="containsText" dxfId="262" priority="33" operator="containsText" text="Arkusz zawiera błedy">
      <formula>NOT(ISERROR(SEARCH("Arkusz zawiera błedy",G7)))</formula>
    </cfRule>
  </conditionalFormatting>
  <conditionalFormatting sqref="G8">
    <cfRule type="containsText" dxfId="261" priority="28" operator="containsText" text="Arkusz zawiera błędy">
      <formula>NOT(ISERROR(SEARCH("Arkusz zawiera błędy",G8)))</formula>
    </cfRule>
    <cfRule type="containsText" dxfId="260" priority="29" operator="containsText" text="Zweryfikowany poprawnie">
      <formula>NOT(ISERROR(SEARCH("Zweryfikowany poprawnie",G8)))</formula>
    </cfRule>
  </conditionalFormatting>
  <conditionalFormatting sqref="G8">
    <cfRule type="containsText" dxfId="259" priority="30" operator="containsText" text="Arkusz zawiera błedy">
      <formula>NOT(ISERROR(SEARCH("Arkusz zawiera błedy",G8)))</formula>
    </cfRule>
  </conditionalFormatting>
  <conditionalFormatting sqref="G8">
    <cfRule type="containsText" dxfId="258" priority="25" operator="containsText" text="Zweryfikowany poprawnie">
      <formula>NOT(ISERROR(SEARCH("Zweryfikowany poprawnie",G8)))</formula>
    </cfRule>
    <cfRule type="containsText" dxfId="257" priority="26" operator="containsText" text="Arkusz zawiera błędy">
      <formula>NOT(ISERROR(SEARCH("Arkusz zawiera błędy",G8)))</formula>
    </cfRule>
    <cfRule type="containsText" dxfId="256" priority="27" operator="containsText" text="Arkusz zawiera błedy">
      <formula>NOT(ISERROR(SEARCH("Arkusz zawiera błedy",G8)))</formula>
    </cfRule>
  </conditionalFormatting>
  <conditionalFormatting sqref="G9">
    <cfRule type="containsText" dxfId="255" priority="22" operator="containsText" text="Arkusz zawiera błędy">
      <formula>NOT(ISERROR(SEARCH("Arkusz zawiera błędy",G9)))</formula>
    </cfRule>
    <cfRule type="containsText" dxfId="254" priority="23" operator="containsText" text="Zweryfikowany poprawnie">
      <formula>NOT(ISERROR(SEARCH("Zweryfikowany poprawnie",G9)))</formula>
    </cfRule>
  </conditionalFormatting>
  <conditionalFormatting sqref="G9">
    <cfRule type="containsText" dxfId="253" priority="24" operator="containsText" text="Arkusz zawiera błedy">
      <formula>NOT(ISERROR(SEARCH("Arkusz zawiera błedy",G9)))</formula>
    </cfRule>
  </conditionalFormatting>
  <conditionalFormatting sqref="G9">
    <cfRule type="containsText" dxfId="252" priority="19" operator="containsText" text="Zweryfikowany poprawnie">
      <formula>NOT(ISERROR(SEARCH("Zweryfikowany poprawnie",G9)))</formula>
    </cfRule>
    <cfRule type="containsText" dxfId="251" priority="20" operator="containsText" text="Arkusz zawiera błędy">
      <formula>NOT(ISERROR(SEARCH("Arkusz zawiera błędy",G9)))</formula>
    </cfRule>
    <cfRule type="containsText" dxfId="250" priority="21" operator="containsText" text="Arkusz zawiera błedy">
      <formula>NOT(ISERROR(SEARCH("Arkusz zawiera błedy",G9)))</formula>
    </cfRule>
  </conditionalFormatting>
  <conditionalFormatting sqref="G10">
    <cfRule type="containsText" dxfId="249" priority="16" operator="containsText" text="Arkusz zawiera błędy">
      <formula>NOT(ISERROR(SEARCH("Arkusz zawiera błędy",G10)))</formula>
    </cfRule>
    <cfRule type="containsText" dxfId="248" priority="17" operator="containsText" text="Zweryfikowany poprawnie">
      <formula>NOT(ISERROR(SEARCH("Zweryfikowany poprawnie",G10)))</formula>
    </cfRule>
  </conditionalFormatting>
  <conditionalFormatting sqref="G10">
    <cfRule type="containsText" dxfId="247" priority="18" operator="containsText" text="Arkusz zawiera błedy">
      <formula>NOT(ISERROR(SEARCH("Arkusz zawiera błedy",G10)))</formula>
    </cfRule>
  </conditionalFormatting>
  <conditionalFormatting sqref="G10">
    <cfRule type="containsText" dxfId="246" priority="13" operator="containsText" text="Zweryfikowany poprawnie">
      <formula>NOT(ISERROR(SEARCH("Zweryfikowany poprawnie",G10)))</formula>
    </cfRule>
    <cfRule type="containsText" dxfId="245" priority="14" operator="containsText" text="Arkusz zawiera błędy">
      <formula>NOT(ISERROR(SEARCH("Arkusz zawiera błędy",G10)))</formula>
    </cfRule>
    <cfRule type="containsText" dxfId="244" priority="15" operator="containsText" text="Arkusz zawiera błedy">
      <formula>NOT(ISERROR(SEARCH("Arkusz zawiera błedy",G10)))</formula>
    </cfRule>
  </conditionalFormatting>
  <pageMargins left="0.7" right="0.7" top="0.75" bottom="0.75" header="0.3" footer="0.3"/>
  <pageSetup paperSize="9" scale="5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B1:J62"/>
  <sheetViews>
    <sheetView workbookViewId="0">
      <selection activeCell="N21" sqref="N21"/>
    </sheetView>
  </sheetViews>
  <sheetFormatPr defaultRowHeight="15" x14ac:dyDescent="0.25"/>
  <cols>
    <col min="3" max="3" width="30.7109375" customWidth="1"/>
    <col min="4" max="9" width="13.5703125" customWidth="1"/>
  </cols>
  <sheetData>
    <row r="1" spans="2:10" x14ac:dyDescent="0.25">
      <c r="B1" s="1" t="s">
        <v>8</v>
      </c>
    </row>
    <row r="2" spans="2:10" x14ac:dyDescent="0.25">
      <c r="B2" s="17" t="s">
        <v>994</v>
      </c>
    </row>
    <row r="3" spans="2:10" ht="15.75" thickBot="1" x14ac:dyDescent="0.3"/>
    <row r="4" spans="2:10" x14ac:dyDescent="0.25">
      <c r="B4" s="770" t="s">
        <v>570</v>
      </c>
      <c r="C4" s="771"/>
      <c r="D4" s="776" t="s">
        <v>571</v>
      </c>
      <c r="E4" s="777"/>
      <c r="F4" s="778"/>
      <c r="G4" s="776" t="s">
        <v>572</v>
      </c>
      <c r="H4" s="777"/>
      <c r="I4" s="778"/>
    </row>
    <row r="5" spans="2:10" ht="33.75" x14ac:dyDescent="0.25">
      <c r="B5" s="772"/>
      <c r="C5" s="773"/>
      <c r="D5" s="527" t="s">
        <v>573</v>
      </c>
      <c r="E5" s="528" t="s">
        <v>574</v>
      </c>
      <c r="F5" s="529" t="s">
        <v>575</v>
      </c>
      <c r="G5" s="527" t="s">
        <v>576</v>
      </c>
      <c r="H5" s="528" t="s">
        <v>577</v>
      </c>
      <c r="I5" s="529" t="s">
        <v>578</v>
      </c>
    </row>
    <row r="6" spans="2:10" ht="15.75" thickBot="1" x14ac:dyDescent="0.3">
      <c r="B6" s="774"/>
      <c r="C6" s="775"/>
      <c r="D6" s="530" t="s">
        <v>433</v>
      </c>
      <c r="E6" s="501" t="s">
        <v>434</v>
      </c>
      <c r="F6" s="502" t="s">
        <v>435</v>
      </c>
      <c r="G6" s="530" t="s">
        <v>436</v>
      </c>
      <c r="H6" s="501" t="s">
        <v>437</v>
      </c>
      <c r="I6" s="502" t="s">
        <v>438</v>
      </c>
    </row>
    <row r="7" spans="2:10" ht="15.75" thickBot="1" x14ac:dyDescent="0.3">
      <c r="B7" s="531" t="s">
        <v>579</v>
      </c>
      <c r="C7" s="532" t="s">
        <v>631</v>
      </c>
      <c r="D7" s="533"/>
      <c r="E7" s="534"/>
      <c r="F7" s="535"/>
      <c r="G7" s="533"/>
      <c r="H7" s="534"/>
      <c r="I7" s="535"/>
    </row>
    <row r="8" spans="2:10" x14ac:dyDescent="0.25">
      <c r="B8" s="536" t="s">
        <v>580</v>
      </c>
      <c r="C8" s="537"/>
      <c r="D8" s="494"/>
      <c r="E8" s="497"/>
      <c r="F8" s="545"/>
      <c r="G8" s="494"/>
      <c r="H8" s="497"/>
      <c r="I8" s="545"/>
      <c r="J8" t="str">
        <f>IF(COUNTBLANK(D8:I8)=6,"",IF(AND(COUNTBLANK(D8:I8)=0,COUNT(D8:I8)=6), "Weryfikacja bieżącego wiersza OK", "Należy wypełnić wszystkie pola w bieżącym wierszu"))</f>
        <v/>
      </c>
    </row>
    <row r="9" spans="2:10" x14ac:dyDescent="0.25">
      <c r="B9" s="538" t="s">
        <v>581</v>
      </c>
      <c r="C9" s="539"/>
      <c r="D9" s="498"/>
      <c r="E9" s="499"/>
      <c r="F9" s="504"/>
      <c r="G9" s="498"/>
      <c r="H9" s="499"/>
      <c r="I9" s="504"/>
      <c r="J9" t="str">
        <f t="shared" ref="J9:J58" si="0">IF(COUNTBLANK(D9:I9)=6,"",IF(AND(COUNTBLANK(D9:I9)=0,COUNT(D9:I9)=6), "Weryfikacja bieżącego wiersza OK", "Należy wypełnić wszystkie pola w bieżącym wierszu"))</f>
        <v/>
      </c>
    </row>
    <row r="10" spans="2:10" x14ac:dyDescent="0.25">
      <c r="B10" s="538" t="s">
        <v>582</v>
      </c>
      <c r="C10" s="539"/>
      <c r="D10" s="498"/>
      <c r="E10" s="499"/>
      <c r="F10" s="504"/>
      <c r="G10" s="498"/>
      <c r="H10" s="499"/>
      <c r="I10" s="504"/>
      <c r="J10" t="str">
        <f t="shared" si="0"/>
        <v/>
      </c>
    </row>
    <row r="11" spans="2:10" x14ac:dyDescent="0.25">
      <c r="B11" s="538" t="s">
        <v>583</v>
      </c>
      <c r="C11" s="539"/>
      <c r="D11" s="498"/>
      <c r="E11" s="499"/>
      <c r="F11" s="504"/>
      <c r="G11" s="498"/>
      <c r="H11" s="499"/>
      <c r="I11" s="504"/>
      <c r="J11" t="str">
        <f t="shared" si="0"/>
        <v/>
      </c>
    </row>
    <row r="12" spans="2:10" x14ac:dyDescent="0.25">
      <c r="B12" s="538" t="s">
        <v>584</v>
      </c>
      <c r="C12" s="539"/>
      <c r="D12" s="498"/>
      <c r="E12" s="499"/>
      <c r="F12" s="504"/>
      <c r="G12" s="498"/>
      <c r="H12" s="499"/>
      <c r="I12" s="504"/>
      <c r="J12" t="str">
        <f t="shared" si="0"/>
        <v/>
      </c>
    </row>
    <row r="13" spans="2:10" x14ac:dyDescent="0.25">
      <c r="B13" s="538" t="s">
        <v>585</v>
      </c>
      <c r="C13" s="539"/>
      <c r="D13" s="498"/>
      <c r="E13" s="499"/>
      <c r="F13" s="504"/>
      <c r="G13" s="498"/>
      <c r="H13" s="499"/>
      <c r="I13" s="504"/>
      <c r="J13" t="str">
        <f t="shared" si="0"/>
        <v/>
      </c>
    </row>
    <row r="14" spans="2:10" x14ac:dyDescent="0.25">
      <c r="B14" s="538" t="s">
        <v>586</v>
      </c>
      <c r="C14" s="539"/>
      <c r="D14" s="498"/>
      <c r="E14" s="499"/>
      <c r="F14" s="504"/>
      <c r="G14" s="498"/>
      <c r="H14" s="499"/>
      <c r="I14" s="504"/>
      <c r="J14" t="str">
        <f t="shared" si="0"/>
        <v/>
      </c>
    </row>
    <row r="15" spans="2:10" x14ac:dyDescent="0.25">
      <c r="B15" s="538" t="s">
        <v>587</v>
      </c>
      <c r="C15" s="539"/>
      <c r="D15" s="498"/>
      <c r="E15" s="499"/>
      <c r="F15" s="504"/>
      <c r="G15" s="498"/>
      <c r="H15" s="499"/>
      <c r="I15" s="504"/>
      <c r="J15" t="str">
        <f t="shared" si="0"/>
        <v/>
      </c>
    </row>
    <row r="16" spans="2:10" x14ac:dyDescent="0.25">
      <c r="B16" s="538" t="s">
        <v>588</v>
      </c>
      <c r="C16" s="539"/>
      <c r="D16" s="498"/>
      <c r="E16" s="499"/>
      <c r="F16" s="504"/>
      <c r="G16" s="498"/>
      <c r="H16" s="499"/>
      <c r="I16" s="504"/>
      <c r="J16" t="str">
        <f t="shared" si="0"/>
        <v/>
      </c>
    </row>
    <row r="17" spans="2:10" x14ac:dyDescent="0.25">
      <c r="B17" s="538" t="s">
        <v>589</v>
      </c>
      <c r="C17" s="539"/>
      <c r="D17" s="498"/>
      <c r="E17" s="499"/>
      <c r="F17" s="504"/>
      <c r="G17" s="498"/>
      <c r="H17" s="499"/>
      <c r="I17" s="504"/>
      <c r="J17" t="str">
        <f t="shared" si="0"/>
        <v/>
      </c>
    </row>
    <row r="18" spans="2:10" x14ac:dyDescent="0.25">
      <c r="B18" s="538" t="s">
        <v>590</v>
      </c>
      <c r="C18" s="539"/>
      <c r="D18" s="498"/>
      <c r="E18" s="499"/>
      <c r="F18" s="504"/>
      <c r="G18" s="498"/>
      <c r="H18" s="499"/>
      <c r="I18" s="504"/>
      <c r="J18" t="str">
        <f t="shared" si="0"/>
        <v/>
      </c>
    </row>
    <row r="19" spans="2:10" x14ac:dyDescent="0.25">
      <c r="B19" s="538" t="s">
        <v>591</v>
      </c>
      <c r="C19" s="539"/>
      <c r="D19" s="498"/>
      <c r="E19" s="499"/>
      <c r="F19" s="504"/>
      <c r="G19" s="498"/>
      <c r="H19" s="499"/>
      <c r="I19" s="504"/>
      <c r="J19" t="str">
        <f t="shared" si="0"/>
        <v/>
      </c>
    </row>
    <row r="20" spans="2:10" x14ac:dyDescent="0.25">
      <c r="B20" s="538" t="s">
        <v>592</v>
      </c>
      <c r="C20" s="539"/>
      <c r="D20" s="498"/>
      <c r="E20" s="499"/>
      <c r="F20" s="504"/>
      <c r="G20" s="498"/>
      <c r="H20" s="499"/>
      <c r="I20" s="504"/>
      <c r="J20" t="str">
        <f t="shared" si="0"/>
        <v/>
      </c>
    </row>
    <row r="21" spans="2:10" x14ac:dyDescent="0.25">
      <c r="B21" s="538" t="s">
        <v>593</v>
      </c>
      <c r="C21" s="539"/>
      <c r="D21" s="498"/>
      <c r="E21" s="499"/>
      <c r="F21" s="504"/>
      <c r="G21" s="498"/>
      <c r="H21" s="499"/>
      <c r="I21" s="504"/>
      <c r="J21" t="str">
        <f t="shared" si="0"/>
        <v/>
      </c>
    </row>
    <row r="22" spans="2:10" x14ac:dyDescent="0.25">
      <c r="B22" s="538" t="s">
        <v>594</v>
      </c>
      <c r="C22" s="539"/>
      <c r="D22" s="498"/>
      <c r="E22" s="499"/>
      <c r="F22" s="504"/>
      <c r="G22" s="498"/>
      <c r="H22" s="499"/>
      <c r="I22" s="504"/>
      <c r="J22" t="str">
        <f t="shared" si="0"/>
        <v/>
      </c>
    </row>
    <row r="23" spans="2:10" x14ac:dyDescent="0.25">
      <c r="B23" s="538" t="s">
        <v>595</v>
      </c>
      <c r="C23" s="539"/>
      <c r="D23" s="498"/>
      <c r="E23" s="499"/>
      <c r="F23" s="504"/>
      <c r="G23" s="498"/>
      <c r="H23" s="499"/>
      <c r="I23" s="504"/>
      <c r="J23" t="str">
        <f t="shared" si="0"/>
        <v/>
      </c>
    </row>
    <row r="24" spans="2:10" x14ac:dyDescent="0.25">
      <c r="B24" s="538" t="s">
        <v>596</v>
      </c>
      <c r="C24" s="539"/>
      <c r="D24" s="498"/>
      <c r="E24" s="499"/>
      <c r="F24" s="504"/>
      <c r="G24" s="498"/>
      <c r="H24" s="499"/>
      <c r="I24" s="504"/>
      <c r="J24" t="str">
        <f t="shared" si="0"/>
        <v/>
      </c>
    </row>
    <row r="25" spans="2:10" x14ac:dyDescent="0.25">
      <c r="B25" s="538" t="s">
        <v>597</v>
      </c>
      <c r="C25" s="539"/>
      <c r="D25" s="498"/>
      <c r="E25" s="499"/>
      <c r="F25" s="504"/>
      <c r="G25" s="498"/>
      <c r="H25" s="499"/>
      <c r="I25" s="504"/>
      <c r="J25" t="str">
        <f t="shared" si="0"/>
        <v/>
      </c>
    </row>
    <row r="26" spans="2:10" x14ac:dyDescent="0.25">
      <c r="B26" s="538" t="s">
        <v>598</v>
      </c>
      <c r="C26" s="539"/>
      <c r="D26" s="498"/>
      <c r="E26" s="499"/>
      <c r="F26" s="504"/>
      <c r="G26" s="498"/>
      <c r="H26" s="499"/>
      <c r="I26" s="504"/>
      <c r="J26" t="str">
        <f t="shared" si="0"/>
        <v/>
      </c>
    </row>
    <row r="27" spans="2:10" x14ac:dyDescent="0.25">
      <c r="B27" s="538" t="s">
        <v>599</v>
      </c>
      <c r="C27" s="539"/>
      <c r="D27" s="498"/>
      <c r="E27" s="499"/>
      <c r="F27" s="504"/>
      <c r="G27" s="498"/>
      <c r="H27" s="499"/>
      <c r="I27" s="504"/>
      <c r="J27" t="str">
        <f t="shared" si="0"/>
        <v/>
      </c>
    </row>
    <row r="28" spans="2:10" x14ac:dyDescent="0.25">
      <c r="B28" s="538" t="s">
        <v>600</v>
      </c>
      <c r="C28" s="539"/>
      <c r="D28" s="498"/>
      <c r="E28" s="499"/>
      <c r="F28" s="504"/>
      <c r="G28" s="498"/>
      <c r="H28" s="499"/>
      <c r="I28" s="504"/>
      <c r="J28" t="str">
        <f t="shared" si="0"/>
        <v/>
      </c>
    </row>
    <row r="29" spans="2:10" x14ac:dyDescent="0.25">
      <c r="B29" s="538" t="s">
        <v>601</v>
      </c>
      <c r="C29" s="539"/>
      <c r="D29" s="498"/>
      <c r="E29" s="499"/>
      <c r="F29" s="504"/>
      <c r="G29" s="498"/>
      <c r="H29" s="499"/>
      <c r="I29" s="504"/>
      <c r="J29" t="str">
        <f t="shared" si="0"/>
        <v/>
      </c>
    </row>
    <row r="30" spans="2:10" x14ac:dyDescent="0.25">
      <c r="B30" s="538" t="s">
        <v>602</v>
      </c>
      <c r="C30" s="539"/>
      <c r="D30" s="498"/>
      <c r="E30" s="499"/>
      <c r="F30" s="504"/>
      <c r="G30" s="498"/>
      <c r="H30" s="499"/>
      <c r="I30" s="504"/>
      <c r="J30" t="str">
        <f t="shared" si="0"/>
        <v/>
      </c>
    </row>
    <row r="31" spans="2:10" x14ac:dyDescent="0.25">
      <c r="B31" s="538" t="s">
        <v>603</v>
      </c>
      <c r="C31" s="539"/>
      <c r="D31" s="498"/>
      <c r="E31" s="499"/>
      <c r="F31" s="504"/>
      <c r="G31" s="498"/>
      <c r="H31" s="499"/>
      <c r="I31" s="504"/>
      <c r="J31" t="str">
        <f t="shared" si="0"/>
        <v/>
      </c>
    </row>
    <row r="32" spans="2:10" x14ac:dyDescent="0.25">
      <c r="B32" s="538" t="s">
        <v>604</v>
      </c>
      <c r="C32" s="539"/>
      <c r="D32" s="498"/>
      <c r="E32" s="499"/>
      <c r="F32" s="504"/>
      <c r="G32" s="498"/>
      <c r="H32" s="499"/>
      <c r="I32" s="504"/>
      <c r="J32" t="str">
        <f t="shared" si="0"/>
        <v/>
      </c>
    </row>
    <row r="33" spans="2:10" x14ac:dyDescent="0.25">
      <c r="B33" s="538" t="s">
        <v>605</v>
      </c>
      <c r="C33" s="539"/>
      <c r="D33" s="498"/>
      <c r="E33" s="499"/>
      <c r="F33" s="504"/>
      <c r="G33" s="498"/>
      <c r="H33" s="499"/>
      <c r="I33" s="504"/>
      <c r="J33" t="str">
        <f t="shared" si="0"/>
        <v/>
      </c>
    </row>
    <row r="34" spans="2:10" x14ac:dyDescent="0.25">
      <c r="B34" s="538" t="s">
        <v>606</v>
      </c>
      <c r="C34" s="539"/>
      <c r="D34" s="498"/>
      <c r="E34" s="499"/>
      <c r="F34" s="504"/>
      <c r="G34" s="498"/>
      <c r="H34" s="499"/>
      <c r="I34" s="504"/>
      <c r="J34" t="str">
        <f t="shared" si="0"/>
        <v/>
      </c>
    </row>
    <row r="35" spans="2:10" x14ac:dyDescent="0.25">
      <c r="B35" s="538" t="s">
        <v>607</v>
      </c>
      <c r="C35" s="539"/>
      <c r="D35" s="498"/>
      <c r="E35" s="499"/>
      <c r="F35" s="504"/>
      <c r="G35" s="498"/>
      <c r="H35" s="499"/>
      <c r="I35" s="504"/>
      <c r="J35" t="str">
        <f t="shared" si="0"/>
        <v/>
      </c>
    </row>
    <row r="36" spans="2:10" x14ac:dyDescent="0.25">
      <c r="B36" s="538" t="s">
        <v>608</v>
      </c>
      <c r="C36" s="539"/>
      <c r="D36" s="498"/>
      <c r="E36" s="499"/>
      <c r="F36" s="504"/>
      <c r="G36" s="498"/>
      <c r="H36" s="499"/>
      <c r="I36" s="504"/>
      <c r="J36" t="str">
        <f t="shared" si="0"/>
        <v/>
      </c>
    </row>
    <row r="37" spans="2:10" x14ac:dyDescent="0.25">
      <c r="B37" s="538" t="s">
        <v>609</v>
      </c>
      <c r="C37" s="539"/>
      <c r="D37" s="498"/>
      <c r="E37" s="499"/>
      <c r="F37" s="504"/>
      <c r="G37" s="498"/>
      <c r="H37" s="499"/>
      <c r="I37" s="504"/>
      <c r="J37" t="str">
        <f t="shared" si="0"/>
        <v/>
      </c>
    </row>
    <row r="38" spans="2:10" x14ac:dyDescent="0.25">
      <c r="B38" s="538" t="s">
        <v>610</v>
      </c>
      <c r="C38" s="539"/>
      <c r="D38" s="498"/>
      <c r="E38" s="499"/>
      <c r="F38" s="504"/>
      <c r="G38" s="498"/>
      <c r="H38" s="499"/>
      <c r="I38" s="504"/>
      <c r="J38" t="str">
        <f t="shared" si="0"/>
        <v/>
      </c>
    </row>
    <row r="39" spans="2:10" x14ac:dyDescent="0.25">
      <c r="B39" s="538" t="s">
        <v>611</v>
      </c>
      <c r="C39" s="539"/>
      <c r="D39" s="498"/>
      <c r="E39" s="499"/>
      <c r="F39" s="504"/>
      <c r="G39" s="498"/>
      <c r="H39" s="499"/>
      <c r="I39" s="504"/>
      <c r="J39" t="str">
        <f t="shared" si="0"/>
        <v/>
      </c>
    </row>
    <row r="40" spans="2:10" x14ac:dyDescent="0.25">
      <c r="B40" s="538" t="s">
        <v>612</v>
      </c>
      <c r="C40" s="539"/>
      <c r="D40" s="498"/>
      <c r="E40" s="499"/>
      <c r="F40" s="504"/>
      <c r="G40" s="498"/>
      <c r="H40" s="499"/>
      <c r="I40" s="504"/>
      <c r="J40" t="str">
        <f t="shared" si="0"/>
        <v/>
      </c>
    </row>
    <row r="41" spans="2:10" x14ac:dyDescent="0.25">
      <c r="B41" s="538" t="s">
        <v>613</v>
      </c>
      <c r="C41" s="539"/>
      <c r="D41" s="498"/>
      <c r="E41" s="499"/>
      <c r="F41" s="504"/>
      <c r="G41" s="498"/>
      <c r="H41" s="499"/>
      <c r="I41" s="504"/>
      <c r="J41" t="str">
        <f t="shared" si="0"/>
        <v/>
      </c>
    </row>
    <row r="42" spans="2:10" x14ac:dyDescent="0.25">
      <c r="B42" s="538" t="s">
        <v>614</v>
      </c>
      <c r="C42" s="539"/>
      <c r="D42" s="498"/>
      <c r="E42" s="499"/>
      <c r="F42" s="504"/>
      <c r="G42" s="498"/>
      <c r="H42" s="499"/>
      <c r="I42" s="504"/>
      <c r="J42" t="str">
        <f t="shared" si="0"/>
        <v/>
      </c>
    </row>
    <row r="43" spans="2:10" x14ac:dyDescent="0.25">
      <c r="B43" s="538" t="s">
        <v>615</v>
      </c>
      <c r="C43" s="539"/>
      <c r="D43" s="498"/>
      <c r="E43" s="499"/>
      <c r="F43" s="504"/>
      <c r="G43" s="498"/>
      <c r="H43" s="499"/>
      <c r="I43" s="504"/>
      <c r="J43" t="str">
        <f t="shared" si="0"/>
        <v/>
      </c>
    </row>
    <row r="44" spans="2:10" x14ac:dyDescent="0.25">
      <c r="B44" s="538" t="s">
        <v>616</v>
      </c>
      <c r="C44" s="539"/>
      <c r="D44" s="498"/>
      <c r="E44" s="499"/>
      <c r="F44" s="504"/>
      <c r="G44" s="498"/>
      <c r="H44" s="499"/>
      <c r="I44" s="504"/>
      <c r="J44" t="str">
        <f t="shared" si="0"/>
        <v/>
      </c>
    </row>
    <row r="45" spans="2:10" x14ac:dyDescent="0.25">
      <c r="B45" s="538" t="s">
        <v>617</v>
      </c>
      <c r="C45" s="539"/>
      <c r="D45" s="498"/>
      <c r="E45" s="499"/>
      <c r="F45" s="504"/>
      <c r="G45" s="498"/>
      <c r="H45" s="499"/>
      <c r="I45" s="504"/>
      <c r="J45" t="str">
        <f t="shared" si="0"/>
        <v/>
      </c>
    </row>
    <row r="46" spans="2:10" x14ac:dyDescent="0.25">
      <c r="B46" s="538" t="s">
        <v>618</v>
      </c>
      <c r="C46" s="539"/>
      <c r="D46" s="498"/>
      <c r="E46" s="499"/>
      <c r="F46" s="504"/>
      <c r="G46" s="498"/>
      <c r="H46" s="499"/>
      <c r="I46" s="504"/>
      <c r="J46" t="str">
        <f t="shared" si="0"/>
        <v/>
      </c>
    </row>
    <row r="47" spans="2:10" x14ac:dyDescent="0.25">
      <c r="B47" s="538" t="s">
        <v>619</v>
      </c>
      <c r="C47" s="539"/>
      <c r="D47" s="498"/>
      <c r="E47" s="499"/>
      <c r="F47" s="504"/>
      <c r="G47" s="498"/>
      <c r="H47" s="499"/>
      <c r="I47" s="504"/>
      <c r="J47" t="str">
        <f t="shared" si="0"/>
        <v/>
      </c>
    </row>
    <row r="48" spans="2:10" x14ac:dyDescent="0.25">
      <c r="B48" s="538" t="s">
        <v>620</v>
      </c>
      <c r="C48" s="539"/>
      <c r="D48" s="498"/>
      <c r="E48" s="499"/>
      <c r="F48" s="504"/>
      <c r="G48" s="498"/>
      <c r="H48" s="499"/>
      <c r="I48" s="504"/>
      <c r="J48" t="str">
        <f t="shared" si="0"/>
        <v/>
      </c>
    </row>
    <row r="49" spans="2:10" x14ac:dyDescent="0.25">
      <c r="B49" s="538" t="s">
        <v>621</v>
      </c>
      <c r="C49" s="539"/>
      <c r="D49" s="498"/>
      <c r="E49" s="499"/>
      <c r="F49" s="504"/>
      <c r="G49" s="498"/>
      <c r="H49" s="499"/>
      <c r="I49" s="504"/>
      <c r="J49" t="str">
        <f t="shared" si="0"/>
        <v/>
      </c>
    </row>
    <row r="50" spans="2:10" x14ac:dyDescent="0.25">
      <c r="B50" s="538" t="s">
        <v>622</v>
      </c>
      <c r="C50" s="539"/>
      <c r="D50" s="498"/>
      <c r="E50" s="499"/>
      <c r="F50" s="504"/>
      <c r="G50" s="498"/>
      <c r="H50" s="499"/>
      <c r="I50" s="504"/>
      <c r="J50" t="str">
        <f t="shared" si="0"/>
        <v/>
      </c>
    </row>
    <row r="51" spans="2:10" x14ac:dyDescent="0.25">
      <c r="B51" s="538" t="s">
        <v>623</v>
      </c>
      <c r="C51" s="539"/>
      <c r="D51" s="498"/>
      <c r="E51" s="499"/>
      <c r="F51" s="504"/>
      <c r="G51" s="498"/>
      <c r="H51" s="499"/>
      <c r="I51" s="504"/>
      <c r="J51" t="str">
        <f t="shared" si="0"/>
        <v/>
      </c>
    </row>
    <row r="52" spans="2:10" x14ac:dyDescent="0.25">
      <c r="B52" s="538" t="s">
        <v>624</v>
      </c>
      <c r="C52" s="539"/>
      <c r="D52" s="498"/>
      <c r="E52" s="499"/>
      <c r="F52" s="504"/>
      <c r="G52" s="498"/>
      <c r="H52" s="499"/>
      <c r="I52" s="504"/>
      <c r="J52" t="str">
        <f t="shared" si="0"/>
        <v/>
      </c>
    </row>
    <row r="53" spans="2:10" x14ac:dyDescent="0.25">
      <c r="B53" s="538" t="s">
        <v>625</v>
      </c>
      <c r="C53" s="539"/>
      <c r="D53" s="498"/>
      <c r="E53" s="499"/>
      <c r="F53" s="504"/>
      <c r="G53" s="498"/>
      <c r="H53" s="499"/>
      <c r="I53" s="504"/>
      <c r="J53" t="str">
        <f t="shared" si="0"/>
        <v/>
      </c>
    </row>
    <row r="54" spans="2:10" x14ac:dyDescent="0.25">
      <c r="B54" s="538" t="s">
        <v>626</v>
      </c>
      <c r="C54" s="539"/>
      <c r="D54" s="498"/>
      <c r="E54" s="499"/>
      <c r="F54" s="504"/>
      <c r="G54" s="498"/>
      <c r="H54" s="499"/>
      <c r="I54" s="504"/>
      <c r="J54" t="str">
        <f t="shared" si="0"/>
        <v/>
      </c>
    </row>
    <row r="55" spans="2:10" x14ac:dyDescent="0.25">
      <c r="B55" s="538" t="s">
        <v>627</v>
      </c>
      <c r="C55" s="539"/>
      <c r="D55" s="498"/>
      <c r="E55" s="499"/>
      <c r="F55" s="504"/>
      <c r="G55" s="498"/>
      <c r="H55" s="499"/>
      <c r="I55" s="504"/>
      <c r="J55" t="str">
        <f t="shared" si="0"/>
        <v/>
      </c>
    </row>
    <row r="56" spans="2:10" x14ac:dyDescent="0.25">
      <c r="B56" s="538" t="s">
        <v>628</v>
      </c>
      <c r="C56" s="539"/>
      <c r="D56" s="498"/>
      <c r="E56" s="499"/>
      <c r="F56" s="504"/>
      <c r="G56" s="498"/>
      <c r="H56" s="499"/>
      <c r="I56" s="504"/>
      <c r="J56" t="str">
        <f t="shared" si="0"/>
        <v/>
      </c>
    </row>
    <row r="57" spans="2:10" ht="15.75" thickBot="1" x14ac:dyDescent="0.3">
      <c r="B57" s="540" t="s">
        <v>629</v>
      </c>
      <c r="C57" s="541"/>
      <c r="D57" s="498"/>
      <c r="E57" s="499"/>
      <c r="F57" s="504"/>
      <c r="G57" s="498"/>
      <c r="H57" s="499"/>
      <c r="I57" s="504"/>
      <c r="J57" t="str">
        <f t="shared" si="0"/>
        <v/>
      </c>
    </row>
    <row r="58" spans="2:10" ht="15.75" thickBot="1" x14ac:dyDescent="0.3">
      <c r="B58" s="531" t="s">
        <v>630</v>
      </c>
      <c r="C58" s="532" t="s">
        <v>52</v>
      </c>
      <c r="D58" s="542"/>
      <c r="E58" s="543"/>
      <c r="F58" s="544"/>
      <c r="G58" s="542"/>
      <c r="H58" s="543"/>
      <c r="I58" s="544"/>
      <c r="J58" t="str">
        <f t="shared" si="0"/>
        <v/>
      </c>
    </row>
    <row r="60" spans="2:10" x14ac:dyDescent="0.25">
      <c r="C60" s="17" t="s">
        <v>1131</v>
      </c>
      <c r="D60" s="17"/>
      <c r="E60" s="17"/>
      <c r="F60" s="17"/>
      <c r="G60" s="17"/>
      <c r="H60" s="17"/>
      <c r="I60" s="17"/>
    </row>
    <row r="61" spans="2:10" x14ac:dyDescent="0.25">
      <c r="C61" s="17" t="s">
        <v>630</v>
      </c>
      <c r="D61" s="233" t="str">
        <f>IF(D58="","",IF(ROUND(SUM(D8:D57),2)=ROUND(D58,2),"OK","Błąd sumy częściowej"))</f>
        <v/>
      </c>
      <c r="E61" s="233" t="str">
        <f t="shared" ref="E61:I61" si="1">IF(E58="","",IF(ROUND(SUM(E8:E57),2)=ROUND(E58,2),"OK","Błąd sumy częściowej"))</f>
        <v/>
      </c>
      <c r="F61" s="233" t="str">
        <f t="shared" si="1"/>
        <v/>
      </c>
      <c r="G61" s="233" t="str">
        <f t="shared" si="1"/>
        <v/>
      </c>
      <c r="H61" s="233" t="str">
        <f t="shared" si="1"/>
        <v/>
      </c>
      <c r="I61" s="233" t="str">
        <f t="shared" si="1"/>
        <v/>
      </c>
    </row>
    <row r="62" spans="2:10" x14ac:dyDescent="0.25">
      <c r="C62" t="s">
        <v>1132</v>
      </c>
      <c r="D62" s="233" t="str">
        <f>IF(COUNTBLANK(J8:J58)=51,"",IF(AND(COUNTIF(J8:J58,"Weryfikacja bieżącego wiersza OK")=51,COUNTIF(D61:I61,"OK")=6),"Arkusz jest zwalidowany poprawnie","Arkusz jest niepoprawny"))</f>
        <v/>
      </c>
    </row>
  </sheetData>
  <mergeCells count="3">
    <mergeCell ref="B4:C6"/>
    <mergeCell ref="D4:F4"/>
    <mergeCell ref="G4:I4"/>
  </mergeCells>
  <conditionalFormatting sqref="J8">
    <cfRule type="containsText" dxfId="68" priority="5" operator="containsText" text="Należy">
      <formula>NOT(ISERROR(SEARCH("Należy",J8)))</formula>
    </cfRule>
    <cfRule type="containsText" dxfId="67" priority="6" operator="containsText" text="Weryfikacja bieżącego wiersza OK">
      <formula>NOT(ISERROR(SEARCH("Weryfikacja bieżącego wiersza OK",J8)))</formula>
    </cfRule>
  </conditionalFormatting>
  <conditionalFormatting sqref="J9:J58">
    <cfRule type="containsText" dxfId="66" priority="3" operator="containsText" text="Należy">
      <formula>NOT(ISERROR(SEARCH("Należy",J9)))</formula>
    </cfRule>
    <cfRule type="containsText" dxfId="65" priority="4" operator="containsText" text="Weryfikacja bieżącego wiersza OK">
      <formula>NOT(ISERROR(SEARCH("Weryfikacja bieżącego wiersza OK",J9)))</formula>
    </cfRule>
  </conditionalFormatting>
  <conditionalFormatting sqref="D61:I61">
    <cfRule type="containsText" dxfId="64" priority="2" operator="containsText" text="OK">
      <formula>NOT(ISERROR(SEARCH("OK",D61)))</formula>
    </cfRule>
  </conditionalFormatting>
  <conditionalFormatting sqref="D62">
    <cfRule type="containsText" dxfId="63" priority="1" operator="containsText" text="Arkusz jest zwalidowany poprawnie">
      <formula>NOT(ISERROR(SEARCH("Arkusz jest zwalidowany poprawnie",D62)))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B1:E14"/>
  <sheetViews>
    <sheetView workbookViewId="0">
      <selection activeCell="D6" sqref="D6:D10"/>
    </sheetView>
  </sheetViews>
  <sheetFormatPr defaultRowHeight="15" x14ac:dyDescent="0.25"/>
  <cols>
    <col min="3" max="3" width="45.140625" customWidth="1"/>
    <col min="4" max="4" width="13.5703125" customWidth="1"/>
  </cols>
  <sheetData>
    <row r="1" spans="2:5" x14ac:dyDescent="0.25">
      <c r="B1" s="1" t="s">
        <v>8</v>
      </c>
    </row>
    <row r="2" spans="2:5" x14ac:dyDescent="0.25">
      <c r="B2" s="17" t="s">
        <v>995</v>
      </c>
    </row>
    <row r="3" spans="2:5" ht="15.75" thickBot="1" x14ac:dyDescent="0.3"/>
    <row r="4" spans="2:5" ht="15.75" thickBot="1" x14ac:dyDescent="0.3">
      <c r="B4" s="779"/>
      <c r="C4" s="780"/>
      <c r="D4" s="546" t="s">
        <v>80</v>
      </c>
    </row>
    <row r="5" spans="2:5" ht="15.75" thickBot="1" x14ac:dyDescent="0.3">
      <c r="B5" s="781"/>
      <c r="C5" s="782"/>
      <c r="D5" s="547" t="s">
        <v>433</v>
      </c>
    </row>
    <row r="6" spans="2:5" ht="21.75" thickBot="1" x14ac:dyDescent="0.3">
      <c r="B6" s="548" t="s">
        <v>632</v>
      </c>
      <c r="C6" s="549" t="s">
        <v>633</v>
      </c>
      <c r="D6" s="550"/>
      <c r="E6" s="231" t="str">
        <f>IF(ISBLANK(D6),"",IF(ISNUMBER(D6),"Weryfikacja wiersza OK","Wartość w kolumnie a musi być liczbą"))</f>
        <v/>
      </c>
    </row>
    <row r="7" spans="2:5" x14ac:dyDescent="0.25">
      <c r="B7" s="551" t="s">
        <v>634</v>
      </c>
      <c r="C7" s="552" t="s">
        <v>638</v>
      </c>
      <c r="D7" s="553"/>
      <c r="E7" s="231" t="str">
        <f>IF(ISBLANK(D7),"",IF(ISNUMBER(D7),"Weryfikacja wiersza OK","Wartość w kolumnie a musi być liczbą"))</f>
        <v/>
      </c>
    </row>
    <row r="8" spans="2:5" x14ac:dyDescent="0.25">
      <c r="B8" s="554" t="s">
        <v>635</v>
      </c>
      <c r="C8" s="555" t="s">
        <v>996</v>
      </c>
      <c r="D8" s="556"/>
      <c r="E8" s="231" t="str">
        <f t="shared" ref="E8:E10" si="0">IF(ISBLANK(D8),"",IF(ISNUMBER(D8),"Weryfikacja wiersza OK","Wartość w kolumnie a musi być liczbą"))</f>
        <v/>
      </c>
    </row>
    <row r="9" spans="2:5" x14ac:dyDescent="0.25">
      <c r="B9" s="554" t="s">
        <v>636</v>
      </c>
      <c r="C9" s="555" t="s">
        <v>997</v>
      </c>
      <c r="D9" s="556"/>
      <c r="E9" s="231" t="str">
        <f t="shared" si="0"/>
        <v/>
      </c>
    </row>
    <row r="10" spans="2:5" ht="15.75" thickBot="1" x14ac:dyDescent="0.3">
      <c r="B10" s="557" t="s">
        <v>637</v>
      </c>
      <c r="C10" s="558" t="s">
        <v>998</v>
      </c>
      <c r="D10" s="559"/>
      <c r="E10" s="231" t="str">
        <f t="shared" si="0"/>
        <v/>
      </c>
    </row>
    <row r="12" spans="2:5" x14ac:dyDescent="0.25">
      <c r="C12" s="17" t="s">
        <v>1131</v>
      </c>
      <c r="D12" s="17"/>
    </row>
    <row r="13" spans="2:5" x14ac:dyDescent="0.25">
      <c r="C13" s="17" t="s">
        <v>632</v>
      </c>
      <c r="D13" s="233" t="str">
        <f>IF(D6="","",IF(ROUND(SUM(D7:D10),2)=ROUND(D6,2),"OK","Błąd sumy częściowej"))</f>
        <v/>
      </c>
    </row>
    <row r="14" spans="2:5" x14ac:dyDescent="0.25">
      <c r="C14" s="17" t="s">
        <v>1132</v>
      </c>
      <c r="D14" s="233" t="str">
        <f>IF(COUNTBLANK(E6:E10)=5,"",IF(AND(COUNTIF(E6:E10,"Weryfikacja wiersza OK")=5,COUNTIF(D13,"OK")=1),"Arkusz jest zwalidowany poprawnie","Arkusz jest niepoprawny"))</f>
        <v/>
      </c>
    </row>
  </sheetData>
  <mergeCells count="1">
    <mergeCell ref="B4:C5"/>
  </mergeCells>
  <conditionalFormatting sqref="E6:E7">
    <cfRule type="containsText" dxfId="62" priority="5" operator="containsText" text="Weryfikacja wiersza OK">
      <formula>NOT(ISERROR(SEARCH("Weryfikacja wiersza OK",E6)))</formula>
    </cfRule>
  </conditionalFormatting>
  <conditionalFormatting sqref="E8:E10">
    <cfRule type="containsText" dxfId="61" priority="4" operator="containsText" text="Weryfikacja wiersza OK">
      <formula>NOT(ISERROR(SEARCH("Weryfikacja wiersza OK",E8)))</formula>
    </cfRule>
  </conditionalFormatting>
  <conditionalFormatting sqref="D14">
    <cfRule type="containsText" dxfId="60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59" priority="1" operator="containsText" text="OK">
      <formula>NOT(ISERROR(SEARCH("OK",D13)))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B1:T58"/>
  <sheetViews>
    <sheetView zoomScaleNormal="100" workbookViewId="0">
      <selection activeCell="S58" sqref="S58"/>
    </sheetView>
  </sheetViews>
  <sheetFormatPr defaultRowHeight="15" x14ac:dyDescent="0.25"/>
  <cols>
    <col min="3" max="3" width="17.140625" customWidth="1"/>
    <col min="18" max="18" width="16.5703125" customWidth="1"/>
    <col min="19" max="19" width="32.7109375" customWidth="1"/>
  </cols>
  <sheetData>
    <row r="1" spans="2:20" x14ac:dyDescent="0.25">
      <c r="B1" s="1" t="s">
        <v>8</v>
      </c>
    </row>
    <row r="2" spans="2:20" x14ac:dyDescent="0.25">
      <c r="B2" s="17" t="s">
        <v>999</v>
      </c>
    </row>
    <row r="3" spans="2:20" ht="15.75" thickBot="1" x14ac:dyDescent="0.3"/>
    <row r="4" spans="2:20" x14ac:dyDescent="0.25">
      <c r="B4" s="783" t="s">
        <v>639</v>
      </c>
      <c r="C4" s="789" t="s">
        <v>556</v>
      </c>
      <c r="D4" s="776" t="s">
        <v>640</v>
      </c>
      <c r="E4" s="777"/>
      <c r="F4" s="777"/>
      <c r="G4" s="778"/>
      <c r="H4" s="786" t="s">
        <v>641</v>
      </c>
      <c r="I4" s="787"/>
      <c r="J4" s="787"/>
      <c r="K4" s="788"/>
      <c r="L4" s="786" t="s">
        <v>642</v>
      </c>
      <c r="M4" s="787"/>
      <c r="N4" s="787"/>
      <c r="O4" s="788"/>
      <c r="P4" s="776" t="s">
        <v>87</v>
      </c>
      <c r="Q4" s="777"/>
      <c r="R4" s="778"/>
    </row>
    <row r="5" spans="2:20" ht="108" x14ac:dyDescent="0.25">
      <c r="B5" s="784"/>
      <c r="C5" s="790"/>
      <c r="D5" s="560" t="s">
        <v>1000</v>
      </c>
      <c r="E5" s="561" t="s">
        <v>643</v>
      </c>
      <c r="F5" s="561" t="s">
        <v>644</v>
      </c>
      <c r="G5" s="562" t="s">
        <v>47</v>
      </c>
      <c r="H5" s="560" t="s">
        <v>1000</v>
      </c>
      <c r="I5" s="561" t="s">
        <v>643</v>
      </c>
      <c r="J5" s="561" t="s">
        <v>644</v>
      </c>
      <c r="K5" s="562" t="s">
        <v>47</v>
      </c>
      <c r="L5" s="560" t="s">
        <v>1000</v>
      </c>
      <c r="M5" s="561" t="s">
        <v>645</v>
      </c>
      <c r="N5" s="561" t="s">
        <v>644</v>
      </c>
      <c r="O5" s="562" t="s">
        <v>47</v>
      </c>
      <c r="P5" s="560" t="s">
        <v>1001</v>
      </c>
      <c r="Q5" s="561" t="s">
        <v>646</v>
      </c>
      <c r="R5" s="562" t="s">
        <v>47</v>
      </c>
    </row>
    <row r="6" spans="2:20" ht="15.75" thickBot="1" x14ac:dyDescent="0.3">
      <c r="B6" s="785"/>
      <c r="C6" s="791"/>
      <c r="D6" s="500" t="s">
        <v>434</v>
      </c>
      <c r="E6" s="501" t="s">
        <v>435</v>
      </c>
      <c r="F6" s="501" t="s">
        <v>436</v>
      </c>
      <c r="G6" s="502" t="s">
        <v>437</v>
      </c>
      <c r="H6" s="500" t="s">
        <v>444</v>
      </c>
      <c r="I6" s="501" t="s">
        <v>445</v>
      </c>
      <c r="J6" s="501" t="s">
        <v>380</v>
      </c>
      <c r="K6" s="502" t="s">
        <v>446</v>
      </c>
      <c r="L6" s="530" t="s">
        <v>379</v>
      </c>
      <c r="M6" s="564" t="s">
        <v>447</v>
      </c>
      <c r="N6" s="564" t="s">
        <v>448</v>
      </c>
      <c r="O6" s="565" t="s">
        <v>449</v>
      </c>
      <c r="P6" s="500" t="s">
        <v>454</v>
      </c>
      <c r="Q6" s="501" t="s">
        <v>455</v>
      </c>
      <c r="R6" s="502" t="s">
        <v>456</v>
      </c>
    </row>
    <row r="7" spans="2:20" x14ac:dyDescent="0.25">
      <c r="B7" s="566" t="s">
        <v>647</v>
      </c>
      <c r="C7" s="567"/>
      <c r="D7" s="568"/>
      <c r="E7" s="569"/>
      <c r="F7" s="569"/>
      <c r="G7" s="573"/>
      <c r="H7" s="568"/>
      <c r="I7" s="569"/>
      <c r="J7" s="569"/>
      <c r="K7" s="573"/>
      <c r="L7" s="568"/>
      <c r="M7" s="569"/>
      <c r="N7" s="569"/>
      <c r="O7" s="573"/>
      <c r="P7" s="568"/>
      <c r="Q7" s="569"/>
      <c r="R7" s="573"/>
      <c r="S7" t="str">
        <f>IF(COUNTBLANK(D7:R7)=15,"",IF(AND(COUNTBLANK(D7:R7)=0,COUNT(D7:R7)=15), "Weryfikacja bieżącego wiersza OK", "Należy wypełnić wszystkie pola w bieżącym wierszu"))</f>
        <v/>
      </c>
      <c r="T7" s="233"/>
    </row>
    <row r="8" spans="2:20" x14ac:dyDescent="0.25">
      <c r="B8" s="554" t="s">
        <v>648</v>
      </c>
      <c r="C8" s="495"/>
      <c r="D8" s="570"/>
      <c r="E8" s="571"/>
      <c r="F8" s="571"/>
      <c r="G8" s="574"/>
      <c r="H8" s="570"/>
      <c r="I8" s="571"/>
      <c r="J8" s="571"/>
      <c r="K8" s="574"/>
      <c r="L8" s="570"/>
      <c r="M8" s="571"/>
      <c r="N8" s="571"/>
      <c r="O8" s="574"/>
      <c r="P8" s="570"/>
      <c r="Q8" s="571"/>
      <c r="R8" s="574"/>
      <c r="S8" t="str">
        <f t="shared" ref="S8:S56" si="0">IF(COUNTBLANK(D8:R8)=15,"",IF(AND(COUNTBLANK(D8:R8)=0,COUNT(D8:R8)=15), "Weryfikacja bieżącego wiersza OK", "Należy wypełnić wszystkie pola w bieżącym wierszu"))</f>
        <v/>
      </c>
      <c r="T8" s="233"/>
    </row>
    <row r="9" spans="2:20" x14ac:dyDescent="0.25">
      <c r="B9" s="554" t="s">
        <v>649</v>
      </c>
      <c r="C9" s="495"/>
      <c r="D9" s="570"/>
      <c r="E9" s="571"/>
      <c r="F9" s="571"/>
      <c r="G9" s="574"/>
      <c r="H9" s="570"/>
      <c r="I9" s="571"/>
      <c r="J9" s="571"/>
      <c r="K9" s="574"/>
      <c r="L9" s="570"/>
      <c r="M9" s="571"/>
      <c r="N9" s="571"/>
      <c r="O9" s="574"/>
      <c r="P9" s="570"/>
      <c r="Q9" s="571"/>
      <c r="R9" s="574"/>
      <c r="S9" t="str">
        <f t="shared" si="0"/>
        <v/>
      </c>
      <c r="T9" s="233"/>
    </row>
    <row r="10" spans="2:20" x14ac:dyDescent="0.25">
      <c r="B10" s="554" t="s">
        <v>650</v>
      </c>
      <c r="C10" s="495"/>
      <c r="D10" s="570"/>
      <c r="E10" s="571"/>
      <c r="F10" s="571"/>
      <c r="G10" s="574"/>
      <c r="H10" s="570"/>
      <c r="I10" s="571"/>
      <c r="J10" s="571"/>
      <c r="K10" s="574"/>
      <c r="L10" s="570"/>
      <c r="M10" s="571"/>
      <c r="N10" s="571"/>
      <c r="O10" s="574"/>
      <c r="P10" s="570"/>
      <c r="Q10" s="571"/>
      <c r="R10" s="574"/>
      <c r="S10" t="str">
        <f t="shared" si="0"/>
        <v/>
      </c>
      <c r="T10" s="233"/>
    </row>
    <row r="11" spans="2:20" x14ac:dyDescent="0.25">
      <c r="B11" s="554" t="s">
        <v>651</v>
      </c>
      <c r="C11" s="495"/>
      <c r="D11" s="570"/>
      <c r="E11" s="571"/>
      <c r="F11" s="571"/>
      <c r="G11" s="574"/>
      <c r="H11" s="570"/>
      <c r="I11" s="571"/>
      <c r="J11" s="571"/>
      <c r="K11" s="574"/>
      <c r="L11" s="570"/>
      <c r="M11" s="571"/>
      <c r="N11" s="571"/>
      <c r="O11" s="574"/>
      <c r="P11" s="570"/>
      <c r="Q11" s="571"/>
      <c r="R11" s="574"/>
      <c r="S11" t="str">
        <f t="shared" si="0"/>
        <v/>
      </c>
      <c r="T11" s="233"/>
    </row>
    <row r="12" spans="2:20" x14ac:dyDescent="0.25">
      <c r="B12" s="554" t="s">
        <v>652</v>
      </c>
      <c r="C12" s="495"/>
      <c r="D12" s="570"/>
      <c r="E12" s="571"/>
      <c r="F12" s="571"/>
      <c r="G12" s="574"/>
      <c r="H12" s="570"/>
      <c r="I12" s="571"/>
      <c r="J12" s="571"/>
      <c r="K12" s="574"/>
      <c r="L12" s="570"/>
      <c r="M12" s="571"/>
      <c r="N12" s="571"/>
      <c r="O12" s="574"/>
      <c r="P12" s="570"/>
      <c r="Q12" s="571"/>
      <c r="R12" s="574"/>
      <c r="S12" t="str">
        <f t="shared" si="0"/>
        <v/>
      </c>
      <c r="T12" s="233"/>
    </row>
    <row r="13" spans="2:20" x14ac:dyDescent="0.25">
      <c r="B13" s="554" t="s">
        <v>653</v>
      </c>
      <c r="C13" s="495"/>
      <c r="D13" s="570"/>
      <c r="E13" s="571"/>
      <c r="F13" s="571"/>
      <c r="G13" s="574"/>
      <c r="H13" s="570"/>
      <c r="I13" s="571"/>
      <c r="J13" s="571"/>
      <c r="K13" s="574"/>
      <c r="L13" s="570"/>
      <c r="M13" s="571"/>
      <c r="N13" s="571"/>
      <c r="O13" s="574"/>
      <c r="P13" s="570"/>
      <c r="Q13" s="571"/>
      <c r="R13" s="574"/>
      <c r="S13" t="str">
        <f t="shared" si="0"/>
        <v/>
      </c>
      <c r="T13" s="233"/>
    </row>
    <row r="14" spans="2:20" x14ac:dyDescent="0.25">
      <c r="B14" s="554" t="s">
        <v>654</v>
      </c>
      <c r="C14" s="495"/>
      <c r="D14" s="570"/>
      <c r="E14" s="571"/>
      <c r="F14" s="571"/>
      <c r="G14" s="574"/>
      <c r="H14" s="570"/>
      <c r="I14" s="571"/>
      <c r="J14" s="571"/>
      <c r="K14" s="574"/>
      <c r="L14" s="570"/>
      <c r="M14" s="571"/>
      <c r="N14" s="571"/>
      <c r="O14" s="574"/>
      <c r="P14" s="570"/>
      <c r="Q14" s="571"/>
      <c r="R14" s="574"/>
      <c r="S14" t="str">
        <f t="shared" si="0"/>
        <v/>
      </c>
      <c r="T14" s="233"/>
    </row>
    <row r="15" spans="2:20" x14ac:dyDescent="0.25">
      <c r="B15" s="554" t="s">
        <v>655</v>
      </c>
      <c r="C15" s="495"/>
      <c r="D15" s="570"/>
      <c r="E15" s="571"/>
      <c r="F15" s="571"/>
      <c r="G15" s="574"/>
      <c r="H15" s="570"/>
      <c r="I15" s="571"/>
      <c r="J15" s="571"/>
      <c r="K15" s="574"/>
      <c r="L15" s="570"/>
      <c r="M15" s="571"/>
      <c r="N15" s="571"/>
      <c r="O15" s="574"/>
      <c r="P15" s="570"/>
      <c r="Q15" s="571"/>
      <c r="R15" s="574"/>
      <c r="S15" t="str">
        <f t="shared" si="0"/>
        <v/>
      </c>
      <c r="T15" s="233"/>
    </row>
    <row r="16" spans="2:20" x14ac:dyDescent="0.25">
      <c r="B16" s="554" t="s">
        <v>656</v>
      </c>
      <c r="C16" s="495"/>
      <c r="D16" s="570"/>
      <c r="E16" s="571"/>
      <c r="F16" s="571"/>
      <c r="G16" s="574"/>
      <c r="H16" s="570"/>
      <c r="I16" s="571"/>
      <c r="J16" s="571"/>
      <c r="K16" s="574"/>
      <c r="L16" s="570"/>
      <c r="M16" s="571"/>
      <c r="N16" s="571"/>
      <c r="O16" s="574"/>
      <c r="P16" s="570"/>
      <c r="Q16" s="571"/>
      <c r="R16" s="574"/>
      <c r="S16" t="str">
        <f t="shared" si="0"/>
        <v/>
      </c>
      <c r="T16" s="233"/>
    </row>
    <row r="17" spans="2:20" x14ac:dyDescent="0.25">
      <c r="B17" s="554" t="s">
        <v>657</v>
      </c>
      <c r="C17" s="495"/>
      <c r="D17" s="570"/>
      <c r="E17" s="571"/>
      <c r="F17" s="571"/>
      <c r="G17" s="574"/>
      <c r="H17" s="570"/>
      <c r="I17" s="571"/>
      <c r="J17" s="571"/>
      <c r="K17" s="574"/>
      <c r="L17" s="570"/>
      <c r="M17" s="571"/>
      <c r="N17" s="571"/>
      <c r="O17" s="574"/>
      <c r="P17" s="570"/>
      <c r="Q17" s="571"/>
      <c r="R17" s="574"/>
      <c r="S17" t="str">
        <f t="shared" si="0"/>
        <v/>
      </c>
      <c r="T17" s="233"/>
    </row>
    <row r="18" spans="2:20" x14ac:dyDescent="0.25">
      <c r="B18" s="554" t="s">
        <v>658</v>
      </c>
      <c r="C18" s="495"/>
      <c r="D18" s="570"/>
      <c r="E18" s="571"/>
      <c r="F18" s="571"/>
      <c r="G18" s="574"/>
      <c r="H18" s="570"/>
      <c r="I18" s="571"/>
      <c r="J18" s="571"/>
      <c r="K18" s="574"/>
      <c r="L18" s="570"/>
      <c r="M18" s="571"/>
      <c r="N18" s="571"/>
      <c r="O18" s="574"/>
      <c r="P18" s="570"/>
      <c r="Q18" s="571"/>
      <c r="R18" s="574"/>
      <c r="S18" t="str">
        <f t="shared" si="0"/>
        <v/>
      </c>
      <c r="T18" s="233"/>
    </row>
    <row r="19" spans="2:20" x14ac:dyDescent="0.25">
      <c r="B19" s="554" t="s">
        <v>659</v>
      </c>
      <c r="C19" s="495"/>
      <c r="D19" s="570"/>
      <c r="E19" s="571"/>
      <c r="F19" s="571"/>
      <c r="G19" s="574"/>
      <c r="H19" s="570"/>
      <c r="I19" s="571"/>
      <c r="J19" s="571"/>
      <c r="K19" s="574"/>
      <c r="L19" s="570"/>
      <c r="M19" s="571"/>
      <c r="N19" s="571"/>
      <c r="O19" s="574"/>
      <c r="P19" s="570"/>
      <c r="Q19" s="571"/>
      <c r="R19" s="574"/>
      <c r="S19" t="str">
        <f t="shared" si="0"/>
        <v/>
      </c>
      <c r="T19" s="233"/>
    </row>
    <row r="20" spans="2:20" x14ac:dyDescent="0.25">
      <c r="B20" s="554" t="s">
        <v>660</v>
      </c>
      <c r="C20" s="495"/>
      <c r="D20" s="570"/>
      <c r="E20" s="571"/>
      <c r="F20" s="571"/>
      <c r="G20" s="574"/>
      <c r="H20" s="570"/>
      <c r="I20" s="571"/>
      <c r="J20" s="571"/>
      <c r="K20" s="574"/>
      <c r="L20" s="570"/>
      <c r="M20" s="571"/>
      <c r="N20" s="571"/>
      <c r="O20" s="574"/>
      <c r="P20" s="570"/>
      <c r="Q20" s="571"/>
      <c r="R20" s="574"/>
      <c r="S20" t="str">
        <f t="shared" si="0"/>
        <v/>
      </c>
      <c r="T20" s="233"/>
    </row>
    <row r="21" spans="2:20" x14ac:dyDescent="0.25">
      <c r="B21" s="554" t="s">
        <v>661</v>
      </c>
      <c r="C21" s="495"/>
      <c r="D21" s="570"/>
      <c r="E21" s="571"/>
      <c r="F21" s="571"/>
      <c r="G21" s="574"/>
      <c r="H21" s="570"/>
      <c r="I21" s="571"/>
      <c r="J21" s="571"/>
      <c r="K21" s="574"/>
      <c r="L21" s="570"/>
      <c r="M21" s="571"/>
      <c r="N21" s="571"/>
      <c r="O21" s="574"/>
      <c r="P21" s="570"/>
      <c r="Q21" s="571"/>
      <c r="R21" s="574"/>
      <c r="S21" t="str">
        <f t="shared" si="0"/>
        <v/>
      </c>
      <c r="T21" s="233"/>
    </row>
    <row r="22" spans="2:20" x14ac:dyDescent="0.25">
      <c r="B22" s="554" t="s">
        <v>662</v>
      </c>
      <c r="C22" s="495"/>
      <c r="D22" s="570"/>
      <c r="E22" s="571"/>
      <c r="F22" s="571"/>
      <c r="G22" s="574"/>
      <c r="H22" s="570"/>
      <c r="I22" s="571"/>
      <c r="J22" s="571"/>
      <c r="K22" s="574"/>
      <c r="L22" s="570"/>
      <c r="M22" s="571"/>
      <c r="N22" s="571"/>
      <c r="O22" s="574"/>
      <c r="P22" s="570"/>
      <c r="Q22" s="571"/>
      <c r="R22" s="574"/>
      <c r="S22" t="str">
        <f t="shared" si="0"/>
        <v/>
      </c>
      <c r="T22" s="233"/>
    </row>
    <row r="23" spans="2:20" x14ac:dyDescent="0.25">
      <c r="B23" s="554" t="s">
        <v>663</v>
      </c>
      <c r="C23" s="495"/>
      <c r="D23" s="570"/>
      <c r="E23" s="571"/>
      <c r="F23" s="571"/>
      <c r="G23" s="574"/>
      <c r="H23" s="570"/>
      <c r="I23" s="571"/>
      <c r="J23" s="571"/>
      <c r="K23" s="574"/>
      <c r="L23" s="570"/>
      <c r="M23" s="571"/>
      <c r="N23" s="571"/>
      <c r="O23" s="574"/>
      <c r="P23" s="570"/>
      <c r="Q23" s="571"/>
      <c r="R23" s="574"/>
      <c r="S23" t="str">
        <f t="shared" si="0"/>
        <v/>
      </c>
      <c r="T23" s="233"/>
    </row>
    <row r="24" spans="2:20" x14ac:dyDescent="0.25">
      <c r="B24" s="554" t="s">
        <v>664</v>
      </c>
      <c r="C24" s="495"/>
      <c r="D24" s="570"/>
      <c r="E24" s="571"/>
      <c r="F24" s="571"/>
      <c r="G24" s="574"/>
      <c r="H24" s="570"/>
      <c r="I24" s="571"/>
      <c r="J24" s="571"/>
      <c r="K24" s="574"/>
      <c r="L24" s="570"/>
      <c r="M24" s="571"/>
      <c r="N24" s="571"/>
      <c r="O24" s="574"/>
      <c r="P24" s="570"/>
      <c r="Q24" s="571"/>
      <c r="R24" s="574"/>
      <c r="S24" t="str">
        <f t="shared" si="0"/>
        <v/>
      </c>
      <c r="T24" s="233"/>
    </row>
    <row r="25" spans="2:20" x14ac:dyDescent="0.25">
      <c r="B25" s="554" t="s">
        <v>665</v>
      </c>
      <c r="C25" s="495"/>
      <c r="D25" s="570"/>
      <c r="E25" s="571"/>
      <c r="F25" s="571"/>
      <c r="G25" s="574"/>
      <c r="H25" s="570"/>
      <c r="I25" s="571"/>
      <c r="J25" s="571"/>
      <c r="K25" s="574"/>
      <c r="L25" s="570"/>
      <c r="M25" s="571"/>
      <c r="N25" s="571"/>
      <c r="O25" s="574"/>
      <c r="P25" s="570"/>
      <c r="Q25" s="571"/>
      <c r="R25" s="574"/>
      <c r="S25" t="str">
        <f t="shared" si="0"/>
        <v/>
      </c>
      <c r="T25" s="233"/>
    </row>
    <row r="26" spans="2:20" x14ac:dyDescent="0.25">
      <c r="B26" s="554" t="s">
        <v>666</v>
      </c>
      <c r="C26" s="495"/>
      <c r="D26" s="570"/>
      <c r="E26" s="571"/>
      <c r="F26" s="571"/>
      <c r="G26" s="574"/>
      <c r="H26" s="570"/>
      <c r="I26" s="571"/>
      <c r="J26" s="571"/>
      <c r="K26" s="574"/>
      <c r="L26" s="570"/>
      <c r="M26" s="571"/>
      <c r="N26" s="571"/>
      <c r="O26" s="574"/>
      <c r="P26" s="570"/>
      <c r="Q26" s="571"/>
      <c r="R26" s="574"/>
      <c r="S26" t="str">
        <f t="shared" si="0"/>
        <v/>
      </c>
      <c r="T26" s="233"/>
    </row>
    <row r="27" spans="2:20" x14ac:dyDescent="0.25">
      <c r="B27" s="554" t="s">
        <v>667</v>
      </c>
      <c r="C27" s="495"/>
      <c r="D27" s="570"/>
      <c r="E27" s="571"/>
      <c r="F27" s="571"/>
      <c r="G27" s="574"/>
      <c r="H27" s="570"/>
      <c r="I27" s="571"/>
      <c r="J27" s="571"/>
      <c r="K27" s="574"/>
      <c r="L27" s="570"/>
      <c r="M27" s="571"/>
      <c r="N27" s="571"/>
      <c r="O27" s="574"/>
      <c r="P27" s="570"/>
      <c r="Q27" s="571"/>
      <c r="R27" s="574"/>
      <c r="S27" t="str">
        <f t="shared" si="0"/>
        <v/>
      </c>
      <c r="T27" s="233"/>
    </row>
    <row r="28" spans="2:20" x14ac:dyDescent="0.25">
      <c r="B28" s="554" t="s">
        <v>668</v>
      </c>
      <c r="C28" s="495"/>
      <c r="D28" s="570"/>
      <c r="E28" s="571"/>
      <c r="F28" s="571"/>
      <c r="G28" s="574"/>
      <c r="H28" s="570"/>
      <c r="I28" s="571"/>
      <c r="J28" s="571"/>
      <c r="K28" s="574"/>
      <c r="L28" s="570"/>
      <c r="M28" s="571"/>
      <c r="N28" s="571"/>
      <c r="O28" s="574"/>
      <c r="P28" s="570"/>
      <c r="Q28" s="571"/>
      <c r="R28" s="574"/>
      <c r="S28" t="str">
        <f t="shared" si="0"/>
        <v/>
      </c>
      <c r="T28" s="233"/>
    </row>
    <row r="29" spans="2:20" x14ac:dyDescent="0.25">
      <c r="B29" s="554" t="s">
        <v>669</v>
      </c>
      <c r="C29" s="495"/>
      <c r="D29" s="570"/>
      <c r="E29" s="571"/>
      <c r="F29" s="571"/>
      <c r="G29" s="574"/>
      <c r="H29" s="570"/>
      <c r="I29" s="571"/>
      <c r="J29" s="571"/>
      <c r="K29" s="574"/>
      <c r="L29" s="570"/>
      <c r="M29" s="571"/>
      <c r="N29" s="571"/>
      <c r="O29" s="574"/>
      <c r="P29" s="570"/>
      <c r="Q29" s="571"/>
      <c r="R29" s="574"/>
      <c r="S29" t="str">
        <f t="shared" si="0"/>
        <v/>
      </c>
      <c r="T29" s="233"/>
    </row>
    <row r="30" spans="2:20" x14ac:dyDescent="0.25">
      <c r="B30" s="554" t="s">
        <v>670</v>
      </c>
      <c r="C30" s="495"/>
      <c r="D30" s="570"/>
      <c r="E30" s="571"/>
      <c r="F30" s="571"/>
      <c r="G30" s="574"/>
      <c r="H30" s="570"/>
      <c r="I30" s="571"/>
      <c r="J30" s="571"/>
      <c r="K30" s="574"/>
      <c r="L30" s="570"/>
      <c r="M30" s="571"/>
      <c r="N30" s="571"/>
      <c r="O30" s="574"/>
      <c r="P30" s="570"/>
      <c r="Q30" s="571"/>
      <c r="R30" s="574"/>
      <c r="S30" t="str">
        <f t="shared" si="0"/>
        <v/>
      </c>
      <c r="T30" s="233"/>
    </row>
    <row r="31" spans="2:20" x14ac:dyDescent="0.25">
      <c r="B31" s="554" t="s">
        <v>671</v>
      </c>
      <c r="C31" s="495"/>
      <c r="D31" s="570"/>
      <c r="E31" s="571"/>
      <c r="F31" s="571"/>
      <c r="G31" s="574"/>
      <c r="H31" s="570"/>
      <c r="I31" s="571"/>
      <c r="J31" s="571"/>
      <c r="K31" s="574"/>
      <c r="L31" s="570"/>
      <c r="M31" s="571"/>
      <c r="N31" s="571"/>
      <c r="O31" s="574"/>
      <c r="P31" s="570"/>
      <c r="Q31" s="571"/>
      <c r="R31" s="574"/>
      <c r="S31" t="str">
        <f t="shared" si="0"/>
        <v/>
      </c>
      <c r="T31" s="233"/>
    </row>
    <row r="32" spans="2:20" x14ac:dyDescent="0.25">
      <c r="B32" s="554" t="s">
        <v>672</v>
      </c>
      <c r="C32" s="495"/>
      <c r="D32" s="570"/>
      <c r="E32" s="571"/>
      <c r="F32" s="571"/>
      <c r="G32" s="574"/>
      <c r="H32" s="570"/>
      <c r="I32" s="571"/>
      <c r="J32" s="571"/>
      <c r="K32" s="574"/>
      <c r="L32" s="570"/>
      <c r="M32" s="571"/>
      <c r="N32" s="571"/>
      <c r="O32" s="574"/>
      <c r="P32" s="570"/>
      <c r="Q32" s="571"/>
      <c r="R32" s="574"/>
      <c r="S32" t="str">
        <f t="shared" si="0"/>
        <v/>
      </c>
      <c r="T32" s="233"/>
    </row>
    <row r="33" spans="2:20" x14ac:dyDescent="0.25">
      <c r="B33" s="554" t="s">
        <v>673</v>
      </c>
      <c r="C33" s="495"/>
      <c r="D33" s="570"/>
      <c r="E33" s="571"/>
      <c r="F33" s="571"/>
      <c r="G33" s="574"/>
      <c r="H33" s="570"/>
      <c r="I33" s="571"/>
      <c r="J33" s="571"/>
      <c r="K33" s="574"/>
      <c r="L33" s="570"/>
      <c r="M33" s="571"/>
      <c r="N33" s="571"/>
      <c r="O33" s="574"/>
      <c r="P33" s="570"/>
      <c r="Q33" s="571"/>
      <c r="R33" s="574"/>
      <c r="S33" t="str">
        <f t="shared" si="0"/>
        <v/>
      </c>
      <c r="T33" s="233"/>
    </row>
    <row r="34" spans="2:20" x14ac:dyDescent="0.25">
      <c r="B34" s="554" t="s">
        <v>674</v>
      </c>
      <c r="C34" s="495"/>
      <c r="D34" s="570"/>
      <c r="E34" s="571"/>
      <c r="F34" s="571"/>
      <c r="G34" s="574"/>
      <c r="H34" s="570"/>
      <c r="I34" s="571"/>
      <c r="J34" s="571"/>
      <c r="K34" s="574"/>
      <c r="L34" s="570"/>
      <c r="M34" s="571"/>
      <c r="N34" s="571"/>
      <c r="O34" s="574"/>
      <c r="P34" s="570"/>
      <c r="Q34" s="571"/>
      <c r="R34" s="574"/>
      <c r="S34" t="str">
        <f t="shared" si="0"/>
        <v/>
      </c>
      <c r="T34" s="233"/>
    </row>
    <row r="35" spans="2:20" x14ac:dyDescent="0.25">
      <c r="B35" s="554" t="s">
        <v>675</v>
      </c>
      <c r="C35" s="495"/>
      <c r="D35" s="570"/>
      <c r="E35" s="571"/>
      <c r="F35" s="571"/>
      <c r="G35" s="574"/>
      <c r="H35" s="570"/>
      <c r="I35" s="571"/>
      <c r="J35" s="571"/>
      <c r="K35" s="574"/>
      <c r="L35" s="570"/>
      <c r="M35" s="571"/>
      <c r="N35" s="571"/>
      <c r="O35" s="574"/>
      <c r="P35" s="570"/>
      <c r="Q35" s="571"/>
      <c r="R35" s="574"/>
      <c r="S35" t="str">
        <f t="shared" si="0"/>
        <v/>
      </c>
      <c r="T35" s="233"/>
    </row>
    <row r="36" spans="2:20" x14ac:dyDescent="0.25">
      <c r="B36" s="554" t="s">
        <v>676</v>
      </c>
      <c r="C36" s="495"/>
      <c r="D36" s="570"/>
      <c r="E36" s="571"/>
      <c r="F36" s="571"/>
      <c r="G36" s="574"/>
      <c r="H36" s="570"/>
      <c r="I36" s="571"/>
      <c r="J36" s="571"/>
      <c r="K36" s="574"/>
      <c r="L36" s="570"/>
      <c r="M36" s="571"/>
      <c r="N36" s="571"/>
      <c r="O36" s="574"/>
      <c r="P36" s="570"/>
      <c r="Q36" s="571"/>
      <c r="R36" s="574"/>
      <c r="S36" t="str">
        <f t="shared" si="0"/>
        <v/>
      </c>
      <c r="T36" s="233"/>
    </row>
    <row r="37" spans="2:20" x14ac:dyDescent="0.25">
      <c r="B37" s="554" t="s">
        <v>677</v>
      </c>
      <c r="C37" s="495"/>
      <c r="D37" s="570"/>
      <c r="E37" s="571"/>
      <c r="F37" s="571"/>
      <c r="G37" s="574"/>
      <c r="H37" s="570"/>
      <c r="I37" s="571"/>
      <c r="J37" s="571"/>
      <c r="K37" s="574"/>
      <c r="L37" s="570"/>
      <c r="M37" s="571"/>
      <c r="N37" s="571"/>
      <c r="O37" s="574"/>
      <c r="P37" s="570"/>
      <c r="Q37" s="571"/>
      <c r="R37" s="574"/>
      <c r="S37" t="str">
        <f t="shared" si="0"/>
        <v/>
      </c>
      <c r="T37" s="233"/>
    </row>
    <row r="38" spans="2:20" x14ac:dyDescent="0.25">
      <c r="B38" s="554" t="s">
        <v>678</v>
      </c>
      <c r="C38" s="495"/>
      <c r="D38" s="570"/>
      <c r="E38" s="571"/>
      <c r="F38" s="571"/>
      <c r="G38" s="574"/>
      <c r="H38" s="570"/>
      <c r="I38" s="571"/>
      <c r="J38" s="571"/>
      <c r="K38" s="574"/>
      <c r="L38" s="570"/>
      <c r="M38" s="571"/>
      <c r="N38" s="571"/>
      <c r="O38" s="574"/>
      <c r="P38" s="570"/>
      <c r="Q38" s="571"/>
      <c r="R38" s="574"/>
      <c r="S38" t="str">
        <f t="shared" si="0"/>
        <v/>
      </c>
      <c r="T38" s="233"/>
    </row>
    <row r="39" spans="2:20" x14ac:dyDescent="0.25">
      <c r="B39" s="554" t="s">
        <v>679</v>
      </c>
      <c r="C39" s="495"/>
      <c r="D39" s="570"/>
      <c r="E39" s="571"/>
      <c r="F39" s="571"/>
      <c r="G39" s="574"/>
      <c r="H39" s="570"/>
      <c r="I39" s="571"/>
      <c r="J39" s="571"/>
      <c r="K39" s="574"/>
      <c r="L39" s="570"/>
      <c r="M39" s="571"/>
      <c r="N39" s="571"/>
      <c r="O39" s="574"/>
      <c r="P39" s="570"/>
      <c r="Q39" s="571"/>
      <c r="R39" s="574"/>
      <c r="S39" t="str">
        <f t="shared" si="0"/>
        <v/>
      </c>
      <c r="T39" s="233"/>
    </row>
    <row r="40" spans="2:20" x14ac:dyDescent="0.25">
      <c r="B40" s="554" t="s">
        <v>680</v>
      </c>
      <c r="C40" s="495"/>
      <c r="D40" s="570"/>
      <c r="E40" s="571"/>
      <c r="F40" s="571"/>
      <c r="G40" s="574"/>
      <c r="H40" s="570"/>
      <c r="I40" s="571"/>
      <c r="J40" s="571"/>
      <c r="K40" s="574"/>
      <c r="L40" s="570"/>
      <c r="M40" s="571"/>
      <c r="N40" s="571"/>
      <c r="O40" s="574"/>
      <c r="P40" s="570"/>
      <c r="Q40" s="571"/>
      <c r="R40" s="574"/>
      <c r="S40" t="str">
        <f t="shared" si="0"/>
        <v/>
      </c>
      <c r="T40" s="233"/>
    </row>
    <row r="41" spans="2:20" x14ac:dyDescent="0.25">
      <c r="B41" s="554" t="s">
        <v>681</v>
      </c>
      <c r="C41" s="495"/>
      <c r="D41" s="570"/>
      <c r="E41" s="571"/>
      <c r="F41" s="571"/>
      <c r="G41" s="574"/>
      <c r="H41" s="570"/>
      <c r="I41" s="571"/>
      <c r="J41" s="571"/>
      <c r="K41" s="574"/>
      <c r="L41" s="570"/>
      <c r="M41" s="571"/>
      <c r="N41" s="571"/>
      <c r="O41" s="574"/>
      <c r="P41" s="570"/>
      <c r="Q41" s="571"/>
      <c r="R41" s="574"/>
      <c r="S41" t="str">
        <f t="shared" si="0"/>
        <v/>
      </c>
      <c r="T41" s="233"/>
    </row>
    <row r="42" spans="2:20" x14ac:dyDescent="0.25">
      <c r="B42" s="554" t="s">
        <v>682</v>
      </c>
      <c r="C42" s="495"/>
      <c r="D42" s="570"/>
      <c r="E42" s="571"/>
      <c r="F42" s="571"/>
      <c r="G42" s="574"/>
      <c r="H42" s="570"/>
      <c r="I42" s="571"/>
      <c r="J42" s="571"/>
      <c r="K42" s="574"/>
      <c r="L42" s="570"/>
      <c r="M42" s="571"/>
      <c r="N42" s="571"/>
      <c r="O42" s="574"/>
      <c r="P42" s="570"/>
      <c r="Q42" s="571"/>
      <c r="R42" s="574"/>
      <c r="S42" t="str">
        <f t="shared" si="0"/>
        <v/>
      </c>
      <c r="T42" s="233"/>
    </row>
    <row r="43" spans="2:20" x14ac:dyDescent="0.25">
      <c r="B43" s="554" t="s">
        <v>683</v>
      </c>
      <c r="C43" s="495"/>
      <c r="D43" s="570"/>
      <c r="E43" s="571"/>
      <c r="F43" s="571"/>
      <c r="G43" s="574"/>
      <c r="H43" s="570"/>
      <c r="I43" s="571"/>
      <c r="J43" s="571"/>
      <c r="K43" s="574"/>
      <c r="L43" s="570"/>
      <c r="M43" s="571"/>
      <c r="N43" s="571"/>
      <c r="O43" s="574"/>
      <c r="P43" s="570"/>
      <c r="Q43" s="571"/>
      <c r="R43" s="574"/>
      <c r="S43" t="str">
        <f t="shared" si="0"/>
        <v/>
      </c>
      <c r="T43" s="233"/>
    </row>
    <row r="44" spans="2:20" x14ac:dyDescent="0.25">
      <c r="B44" s="554" t="s">
        <v>684</v>
      </c>
      <c r="C44" s="495"/>
      <c r="D44" s="570"/>
      <c r="E44" s="571"/>
      <c r="F44" s="571"/>
      <c r="G44" s="574"/>
      <c r="H44" s="570"/>
      <c r="I44" s="571"/>
      <c r="J44" s="571"/>
      <c r="K44" s="574"/>
      <c r="L44" s="570"/>
      <c r="M44" s="571"/>
      <c r="N44" s="571"/>
      <c r="O44" s="574"/>
      <c r="P44" s="570"/>
      <c r="Q44" s="571"/>
      <c r="R44" s="574"/>
      <c r="S44" t="str">
        <f t="shared" si="0"/>
        <v/>
      </c>
      <c r="T44" s="233"/>
    </row>
    <row r="45" spans="2:20" x14ac:dyDescent="0.25">
      <c r="B45" s="554" t="s">
        <v>685</v>
      </c>
      <c r="C45" s="495"/>
      <c r="D45" s="570"/>
      <c r="E45" s="571"/>
      <c r="F45" s="571"/>
      <c r="G45" s="574"/>
      <c r="H45" s="570"/>
      <c r="I45" s="571"/>
      <c r="J45" s="571"/>
      <c r="K45" s="574"/>
      <c r="L45" s="570"/>
      <c r="M45" s="571"/>
      <c r="N45" s="571"/>
      <c r="O45" s="574"/>
      <c r="P45" s="570"/>
      <c r="Q45" s="571"/>
      <c r="R45" s="574"/>
      <c r="S45" t="str">
        <f t="shared" si="0"/>
        <v/>
      </c>
      <c r="T45" s="233"/>
    </row>
    <row r="46" spans="2:20" x14ac:dyDescent="0.25">
      <c r="B46" s="554" t="s">
        <v>686</v>
      </c>
      <c r="C46" s="495"/>
      <c r="D46" s="570"/>
      <c r="E46" s="571"/>
      <c r="F46" s="571"/>
      <c r="G46" s="574"/>
      <c r="H46" s="570"/>
      <c r="I46" s="571"/>
      <c r="J46" s="571"/>
      <c r="K46" s="574"/>
      <c r="L46" s="570"/>
      <c r="M46" s="571"/>
      <c r="N46" s="571"/>
      <c r="O46" s="574"/>
      <c r="P46" s="570"/>
      <c r="Q46" s="571"/>
      <c r="R46" s="574"/>
      <c r="S46" t="str">
        <f t="shared" si="0"/>
        <v/>
      </c>
      <c r="T46" s="233"/>
    </row>
    <row r="47" spans="2:20" x14ac:dyDescent="0.25">
      <c r="B47" s="554" t="s">
        <v>687</v>
      </c>
      <c r="C47" s="495"/>
      <c r="D47" s="570"/>
      <c r="E47" s="571"/>
      <c r="F47" s="571"/>
      <c r="G47" s="574"/>
      <c r="H47" s="570"/>
      <c r="I47" s="571"/>
      <c r="J47" s="571"/>
      <c r="K47" s="574"/>
      <c r="L47" s="570"/>
      <c r="M47" s="571"/>
      <c r="N47" s="571"/>
      <c r="O47" s="574"/>
      <c r="P47" s="570"/>
      <c r="Q47" s="571"/>
      <c r="R47" s="574"/>
      <c r="S47" t="str">
        <f t="shared" si="0"/>
        <v/>
      </c>
      <c r="T47" s="233"/>
    </row>
    <row r="48" spans="2:20" x14ac:dyDescent="0.25">
      <c r="B48" s="554" t="s">
        <v>688</v>
      </c>
      <c r="C48" s="495"/>
      <c r="D48" s="570"/>
      <c r="E48" s="571"/>
      <c r="F48" s="571"/>
      <c r="G48" s="574"/>
      <c r="H48" s="570"/>
      <c r="I48" s="571"/>
      <c r="J48" s="571"/>
      <c r="K48" s="574"/>
      <c r="L48" s="570"/>
      <c r="M48" s="571"/>
      <c r="N48" s="571"/>
      <c r="O48" s="574"/>
      <c r="P48" s="570"/>
      <c r="Q48" s="571"/>
      <c r="R48" s="574"/>
      <c r="S48" t="str">
        <f t="shared" si="0"/>
        <v/>
      </c>
      <c r="T48" s="233"/>
    </row>
    <row r="49" spans="2:20" x14ac:dyDescent="0.25">
      <c r="B49" s="554" t="s">
        <v>689</v>
      </c>
      <c r="C49" s="495"/>
      <c r="D49" s="570"/>
      <c r="E49" s="571"/>
      <c r="F49" s="571"/>
      <c r="G49" s="574"/>
      <c r="H49" s="570"/>
      <c r="I49" s="571"/>
      <c r="J49" s="571"/>
      <c r="K49" s="574"/>
      <c r="L49" s="570"/>
      <c r="M49" s="571"/>
      <c r="N49" s="571"/>
      <c r="O49" s="574"/>
      <c r="P49" s="570"/>
      <c r="Q49" s="571"/>
      <c r="R49" s="574"/>
      <c r="S49" t="str">
        <f t="shared" si="0"/>
        <v/>
      </c>
      <c r="T49" s="233"/>
    </row>
    <row r="50" spans="2:20" x14ac:dyDescent="0.25">
      <c r="B50" s="554" t="s">
        <v>690</v>
      </c>
      <c r="C50" s="495"/>
      <c r="D50" s="570"/>
      <c r="E50" s="571"/>
      <c r="F50" s="571"/>
      <c r="G50" s="574"/>
      <c r="H50" s="570"/>
      <c r="I50" s="571"/>
      <c r="J50" s="571"/>
      <c r="K50" s="574"/>
      <c r="L50" s="570"/>
      <c r="M50" s="571"/>
      <c r="N50" s="571"/>
      <c r="O50" s="574"/>
      <c r="P50" s="570"/>
      <c r="Q50" s="571"/>
      <c r="R50" s="574"/>
      <c r="S50" t="str">
        <f t="shared" si="0"/>
        <v/>
      </c>
      <c r="T50" s="233"/>
    </row>
    <row r="51" spans="2:20" x14ac:dyDescent="0.25">
      <c r="B51" s="554" t="s">
        <v>691</v>
      </c>
      <c r="C51" s="495"/>
      <c r="D51" s="570"/>
      <c r="E51" s="571"/>
      <c r="F51" s="571"/>
      <c r="G51" s="574"/>
      <c r="H51" s="570"/>
      <c r="I51" s="571"/>
      <c r="J51" s="571"/>
      <c r="K51" s="574"/>
      <c r="L51" s="570"/>
      <c r="M51" s="571"/>
      <c r="N51" s="571"/>
      <c r="O51" s="574"/>
      <c r="P51" s="570"/>
      <c r="Q51" s="571"/>
      <c r="R51" s="574"/>
      <c r="S51" t="str">
        <f t="shared" si="0"/>
        <v/>
      </c>
      <c r="T51" s="233"/>
    </row>
    <row r="52" spans="2:20" x14ac:dyDescent="0.25">
      <c r="B52" s="554" t="s">
        <v>692</v>
      </c>
      <c r="C52" s="495"/>
      <c r="D52" s="570"/>
      <c r="E52" s="571"/>
      <c r="F52" s="571"/>
      <c r="G52" s="574"/>
      <c r="H52" s="570"/>
      <c r="I52" s="571"/>
      <c r="J52" s="571"/>
      <c r="K52" s="574"/>
      <c r="L52" s="570"/>
      <c r="M52" s="571"/>
      <c r="N52" s="571"/>
      <c r="O52" s="574"/>
      <c r="P52" s="570"/>
      <c r="Q52" s="571"/>
      <c r="R52" s="574"/>
      <c r="S52" t="str">
        <f t="shared" si="0"/>
        <v/>
      </c>
      <c r="T52" s="233"/>
    </row>
    <row r="53" spans="2:20" x14ac:dyDescent="0.25">
      <c r="B53" s="554" t="s">
        <v>693</v>
      </c>
      <c r="C53" s="495"/>
      <c r="D53" s="570"/>
      <c r="E53" s="571"/>
      <c r="F53" s="571"/>
      <c r="G53" s="574"/>
      <c r="H53" s="570"/>
      <c r="I53" s="571"/>
      <c r="J53" s="571"/>
      <c r="K53" s="574"/>
      <c r="L53" s="570"/>
      <c r="M53" s="571"/>
      <c r="N53" s="571"/>
      <c r="O53" s="574"/>
      <c r="P53" s="570"/>
      <c r="Q53" s="571"/>
      <c r="R53" s="574"/>
      <c r="S53" t="str">
        <f t="shared" si="0"/>
        <v/>
      </c>
      <c r="T53" s="233"/>
    </row>
    <row r="54" spans="2:20" x14ac:dyDescent="0.25">
      <c r="B54" s="554" t="s">
        <v>694</v>
      </c>
      <c r="C54" s="495"/>
      <c r="D54" s="570"/>
      <c r="E54" s="571"/>
      <c r="F54" s="571"/>
      <c r="G54" s="574"/>
      <c r="H54" s="570"/>
      <c r="I54" s="571"/>
      <c r="J54" s="571"/>
      <c r="K54" s="574"/>
      <c r="L54" s="570"/>
      <c r="M54" s="571"/>
      <c r="N54" s="571"/>
      <c r="O54" s="574"/>
      <c r="P54" s="570"/>
      <c r="Q54" s="571"/>
      <c r="R54" s="574"/>
      <c r="S54" t="str">
        <f t="shared" si="0"/>
        <v/>
      </c>
      <c r="T54" s="233"/>
    </row>
    <row r="55" spans="2:20" x14ac:dyDescent="0.25">
      <c r="B55" s="554" t="s">
        <v>695</v>
      </c>
      <c r="C55" s="495"/>
      <c r="D55" s="570"/>
      <c r="E55" s="571"/>
      <c r="F55" s="571"/>
      <c r="G55" s="574"/>
      <c r="H55" s="570"/>
      <c r="I55" s="571"/>
      <c r="J55" s="571"/>
      <c r="K55" s="574"/>
      <c r="L55" s="570"/>
      <c r="M55" s="571"/>
      <c r="N55" s="571"/>
      <c r="O55" s="574"/>
      <c r="P55" s="570"/>
      <c r="Q55" s="571"/>
      <c r="R55" s="574"/>
      <c r="S55" t="str">
        <f t="shared" si="0"/>
        <v/>
      </c>
      <c r="T55" s="233"/>
    </row>
    <row r="56" spans="2:20" ht="15.75" thickBot="1" x14ac:dyDescent="0.3">
      <c r="B56" s="557" t="s">
        <v>696</v>
      </c>
      <c r="C56" s="496"/>
      <c r="D56" s="575"/>
      <c r="E56" s="576"/>
      <c r="F56" s="576"/>
      <c r="G56" s="577"/>
      <c r="H56" s="575"/>
      <c r="I56" s="576"/>
      <c r="J56" s="576"/>
      <c r="K56" s="577"/>
      <c r="L56" s="575"/>
      <c r="M56" s="576"/>
      <c r="N56" s="576"/>
      <c r="O56" s="577"/>
      <c r="P56" s="575"/>
      <c r="Q56" s="576"/>
      <c r="R56" s="577"/>
      <c r="S56" t="str">
        <f t="shared" si="0"/>
        <v/>
      </c>
      <c r="T56" s="233"/>
    </row>
    <row r="58" spans="2:20" x14ac:dyDescent="0.25">
      <c r="R58" t="s">
        <v>1132</v>
      </c>
      <c r="S58" s="232" t="str">
        <f>IF(COUNTBLANK(S7:S56)=50,"",IF(AND(COUNTIF(S7:S56,"Weryfikacja bieżącego wiersza OK")=50),"Arkusz jest zwalidowany poprawnie","Arkusz jest niepoprawny"))</f>
        <v/>
      </c>
    </row>
  </sheetData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58" priority="8" operator="containsText" text="Należy">
      <formula>NOT(ISERROR(SEARCH("Należy",S7)))</formula>
    </cfRule>
    <cfRule type="containsText" dxfId="57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56" priority="6" operator="containsText" text="Należy">
      <formula>NOT(ISERROR(SEARCH("Należy",S8)))</formula>
    </cfRule>
    <cfRule type="containsText" dxfId="55" priority="7" operator="containsText" text="Weryfikacja bieżącego wiersza OK">
      <formula>NOT(ISERROR(SEARCH("Weryfikacja bieżącego wiersza OK",S8)))</formula>
    </cfRule>
  </conditionalFormatting>
  <conditionalFormatting sqref="T7:T56">
    <cfRule type="containsText" dxfId="54" priority="5" operator="containsText" text="OK">
      <formula>NOT(ISERROR(SEARCH("OK",T7)))</formula>
    </cfRule>
  </conditionalFormatting>
  <conditionalFormatting sqref="S58">
    <cfRule type="containsText" dxfId="53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2"/>
  <dimension ref="B1:S58"/>
  <sheetViews>
    <sheetView zoomScale="120" zoomScaleNormal="120" workbookViewId="0">
      <selection activeCell="Q62" sqref="Q62"/>
    </sheetView>
  </sheetViews>
  <sheetFormatPr defaultRowHeight="15" x14ac:dyDescent="0.25"/>
  <cols>
    <col min="18" max="18" width="17.28515625" customWidth="1"/>
    <col min="19" max="19" width="34.140625" customWidth="1"/>
  </cols>
  <sheetData>
    <row r="1" spans="2:19" x14ac:dyDescent="0.25">
      <c r="B1" s="1" t="s">
        <v>8</v>
      </c>
    </row>
    <row r="2" spans="2:19" x14ac:dyDescent="0.25">
      <c r="B2" s="17" t="s">
        <v>1002</v>
      </c>
    </row>
    <row r="3" spans="2:19" ht="15.75" thickBot="1" x14ac:dyDescent="0.3"/>
    <row r="4" spans="2:19" x14ac:dyDescent="0.25">
      <c r="B4" s="793" t="s">
        <v>639</v>
      </c>
      <c r="C4" s="789" t="s">
        <v>556</v>
      </c>
      <c r="D4" s="776" t="s">
        <v>640</v>
      </c>
      <c r="E4" s="777"/>
      <c r="F4" s="777"/>
      <c r="G4" s="778"/>
      <c r="H4" s="786" t="s">
        <v>641</v>
      </c>
      <c r="I4" s="787"/>
      <c r="J4" s="787"/>
      <c r="K4" s="788"/>
      <c r="L4" s="786" t="s">
        <v>642</v>
      </c>
      <c r="M4" s="787"/>
      <c r="N4" s="787"/>
      <c r="O4" s="788"/>
      <c r="P4" s="792" t="s">
        <v>87</v>
      </c>
      <c r="Q4" s="777"/>
      <c r="R4" s="778"/>
    </row>
    <row r="5" spans="2:19" ht="77.25" x14ac:dyDescent="0.25">
      <c r="B5" s="794"/>
      <c r="C5" s="790"/>
      <c r="D5" s="560" t="s">
        <v>1003</v>
      </c>
      <c r="E5" s="561" t="s">
        <v>697</v>
      </c>
      <c r="F5" s="561" t="s">
        <v>644</v>
      </c>
      <c r="G5" s="562" t="s">
        <v>47</v>
      </c>
      <c r="H5" s="560" t="s">
        <v>1003</v>
      </c>
      <c r="I5" s="561" t="s">
        <v>697</v>
      </c>
      <c r="J5" s="561" t="s">
        <v>644</v>
      </c>
      <c r="K5" s="562" t="s">
        <v>47</v>
      </c>
      <c r="L5" s="560" t="s">
        <v>1003</v>
      </c>
      <c r="M5" s="561" t="s">
        <v>697</v>
      </c>
      <c r="N5" s="561" t="s">
        <v>644</v>
      </c>
      <c r="O5" s="562" t="s">
        <v>47</v>
      </c>
      <c r="P5" s="563" t="s">
        <v>1004</v>
      </c>
      <c r="Q5" s="561" t="s">
        <v>698</v>
      </c>
      <c r="R5" s="562" t="s">
        <v>47</v>
      </c>
    </row>
    <row r="6" spans="2:19" ht="15.75" thickBot="1" x14ac:dyDescent="0.3">
      <c r="B6" s="795"/>
      <c r="C6" s="791"/>
      <c r="D6" s="500" t="s">
        <v>434</v>
      </c>
      <c r="E6" s="501" t="s">
        <v>435</v>
      </c>
      <c r="F6" s="501" t="s">
        <v>436</v>
      </c>
      <c r="G6" s="502" t="s">
        <v>437</v>
      </c>
      <c r="H6" s="500" t="s">
        <v>438</v>
      </c>
      <c r="I6" s="501" t="s">
        <v>442</v>
      </c>
      <c r="J6" s="501" t="s">
        <v>443</v>
      </c>
      <c r="K6" s="502" t="s">
        <v>444</v>
      </c>
      <c r="L6" s="530" t="s">
        <v>445</v>
      </c>
      <c r="M6" s="564" t="s">
        <v>380</v>
      </c>
      <c r="N6" s="564" t="s">
        <v>446</v>
      </c>
      <c r="O6" s="565" t="s">
        <v>379</v>
      </c>
      <c r="P6" s="503" t="s">
        <v>447</v>
      </c>
      <c r="Q6" s="501" t="s">
        <v>448</v>
      </c>
      <c r="R6" s="502" t="s">
        <v>449</v>
      </c>
    </row>
    <row r="7" spans="2:19" x14ac:dyDescent="0.25">
      <c r="B7" s="551" t="s">
        <v>699</v>
      </c>
      <c r="C7" s="578"/>
      <c r="D7" s="568"/>
      <c r="E7" s="569"/>
      <c r="F7" s="569"/>
      <c r="G7" s="573"/>
      <c r="H7" s="568"/>
      <c r="I7" s="569"/>
      <c r="J7" s="569"/>
      <c r="K7" s="573"/>
      <c r="L7" s="568"/>
      <c r="M7" s="569"/>
      <c r="N7" s="569"/>
      <c r="O7" s="573"/>
      <c r="P7" s="572"/>
      <c r="Q7" s="569"/>
      <c r="R7" s="573"/>
      <c r="S7" t="str">
        <f>IF(COUNTBLANK(D7:R7)=15,"",IF(AND(COUNTBLANK(D7:R7)=0,COUNT(D7:R7)=15), "Weryfikacja bieżącego wiersza OK", "Należy wypełnić wszystkie pola w bieżącym wierszu"))</f>
        <v/>
      </c>
    </row>
    <row r="8" spans="2:19" x14ac:dyDescent="0.25">
      <c r="B8" s="554" t="s">
        <v>700</v>
      </c>
      <c r="C8" s="495"/>
      <c r="D8" s="579"/>
      <c r="E8" s="580"/>
      <c r="F8" s="580"/>
      <c r="G8" s="581"/>
      <c r="H8" s="579"/>
      <c r="I8" s="580"/>
      <c r="J8" s="580"/>
      <c r="K8" s="581"/>
      <c r="L8" s="579"/>
      <c r="M8" s="580"/>
      <c r="N8" s="580"/>
      <c r="O8" s="581"/>
      <c r="P8" s="585"/>
      <c r="Q8" s="580"/>
      <c r="R8" s="581"/>
      <c r="S8" t="str">
        <f t="shared" ref="S8:S56" si="0">IF(COUNTBLANK(D8:R8)=15,"",IF(AND(COUNTBLANK(D8:R8)=0,COUNT(D8:R8)=15), "Weryfikacja bieżącego wiersza OK", "Należy wypełnić wszystkie pola w bieżącym wierszu"))</f>
        <v/>
      </c>
    </row>
    <row r="9" spans="2:19" x14ac:dyDescent="0.25">
      <c r="B9" s="554" t="s">
        <v>701</v>
      </c>
      <c r="C9" s="495"/>
      <c r="D9" s="579"/>
      <c r="E9" s="580"/>
      <c r="F9" s="580"/>
      <c r="G9" s="581"/>
      <c r="H9" s="579"/>
      <c r="I9" s="580"/>
      <c r="J9" s="580"/>
      <c r="K9" s="581"/>
      <c r="L9" s="579"/>
      <c r="M9" s="580"/>
      <c r="N9" s="580"/>
      <c r="O9" s="581"/>
      <c r="P9" s="585"/>
      <c r="Q9" s="580"/>
      <c r="R9" s="581"/>
      <c r="S9" t="str">
        <f t="shared" si="0"/>
        <v/>
      </c>
    </row>
    <row r="10" spans="2:19" x14ac:dyDescent="0.25">
      <c r="B10" s="554" t="s">
        <v>702</v>
      </c>
      <c r="C10" s="495"/>
      <c r="D10" s="579"/>
      <c r="E10" s="580"/>
      <c r="F10" s="580"/>
      <c r="G10" s="581"/>
      <c r="H10" s="579"/>
      <c r="I10" s="580"/>
      <c r="J10" s="580"/>
      <c r="K10" s="581"/>
      <c r="L10" s="579"/>
      <c r="M10" s="580"/>
      <c r="N10" s="580"/>
      <c r="O10" s="581"/>
      <c r="P10" s="585"/>
      <c r="Q10" s="580"/>
      <c r="R10" s="581"/>
      <c r="S10" t="str">
        <f t="shared" si="0"/>
        <v/>
      </c>
    </row>
    <row r="11" spans="2:19" x14ac:dyDescent="0.25">
      <c r="B11" s="554" t="s">
        <v>703</v>
      </c>
      <c r="C11" s="495"/>
      <c r="D11" s="579"/>
      <c r="E11" s="580"/>
      <c r="F11" s="580"/>
      <c r="G11" s="581"/>
      <c r="H11" s="579"/>
      <c r="I11" s="580"/>
      <c r="J11" s="580"/>
      <c r="K11" s="581"/>
      <c r="L11" s="579"/>
      <c r="M11" s="580"/>
      <c r="N11" s="580"/>
      <c r="O11" s="581"/>
      <c r="P11" s="585"/>
      <c r="Q11" s="580"/>
      <c r="R11" s="581"/>
      <c r="S11" t="str">
        <f t="shared" si="0"/>
        <v/>
      </c>
    </row>
    <row r="12" spans="2:19" x14ac:dyDescent="0.25">
      <c r="B12" s="554" t="s">
        <v>704</v>
      </c>
      <c r="C12" s="495"/>
      <c r="D12" s="579"/>
      <c r="E12" s="580"/>
      <c r="F12" s="580"/>
      <c r="G12" s="581"/>
      <c r="H12" s="579"/>
      <c r="I12" s="580"/>
      <c r="J12" s="580"/>
      <c r="K12" s="581"/>
      <c r="L12" s="579"/>
      <c r="M12" s="580"/>
      <c r="N12" s="580"/>
      <c r="O12" s="581"/>
      <c r="P12" s="585"/>
      <c r="Q12" s="580"/>
      <c r="R12" s="581"/>
      <c r="S12" t="str">
        <f t="shared" si="0"/>
        <v/>
      </c>
    </row>
    <row r="13" spans="2:19" x14ac:dyDescent="0.25">
      <c r="B13" s="554" t="s">
        <v>705</v>
      </c>
      <c r="C13" s="495"/>
      <c r="D13" s="579"/>
      <c r="E13" s="580"/>
      <c r="F13" s="580"/>
      <c r="G13" s="581"/>
      <c r="H13" s="579"/>
      <c r="I13" s="580"/>
      <c r="J13" s="580"/>
      <c r="K13" s="581"/>
      <c r="L13" s="579"/>
      <c r="M13" s="580"/>
      <c r="N13" s="580"/>
      <c r="O13" s="581"/>
      <c r="P13" s="585"/>
      <c r="Q13" s="580"/>
      <c r="R13" s="581"/>
      <c r="S13" t="str">
        <f t="shared" si="0"/>
        <v/>
      </c>
    </row>
    <row r="14" spans="2:19" x14ac:dyDescent="0.25">
      <c r="B14" s="554" t="s">
        <v>706</v>
      </c>
      <c r="C14" s="495"/>
      <c r="D14" s="579"/>
      <c r="E14" s="580"/>
      <c r="F14" s="580"/>
      <c r="G14" s="581"/>
      <c r="H14" s="579"/>
      <c r="I14" s="580"/>
      <c r="J14" s="580"/>
      <c r="K14" s="581"/>
      <c r="L14" s="579"/>
      <c r="M14" s="580"/>
      <c r="N14" s="580"/>
      <c r="O14" s="581"/>
      <c r="P14" s="585"/>
      <c r="Q14" s="580"/>
      <c r="R14" s="581"/>
      <c r="S14" t="str">
        <f t="shared" si="0"/>
        <v/>
      </c>
    </row>
    <row r="15" spans="2:19" x14ac:dyDescent="0.25">
      <c r="B15" s="554" t="s">
        <v>707</v>
      </c>
      <c r="C15" s="495"/>
      <c r="D15" s="579"/>
      <c r="E15" s="580"/>
      <c r="F15" s="580"/>
      <c r="G15" s="581"/>
      <c r="H15" s="579"/>
      <c r="I15" s="580"/>
      <c r="J15" s="580"/>
      <c r="K15" s="581"/>
      <c r="L15" s="579"/>
      <c r="M15" s="580"/>
      <c r="N15" s="580"/>
      <c r="O15" s="581"/>
      <c r="P15" s="585"/>
      <c r="Q15" s="580"/>
      <c r="R15" s="581"/>
      <c r="S15" t="str">
        <f t="shared" si="0"/>
        <v/>
      </c>
    </row>
    <row r="16" spans="2:19" x14ac:dyDescent="0.25">
      <c r="B16" s="554" t="s">
        <v>708</v>
      </c>
      <c r="C16" s="495"/>
      <c r="D16" s="579"/>
      <c r="E16" s="580"/>
      <c r="F16" s="580"/>
      <c r="G16" s="581"/>
      <c r="H16" s="579"/>
      <c r="I16" s="580"/>
      <c r="J16" s="580"/>
      <c r="K16" s="581"/>
      <c r="L16" s="579"/>
      <c r="M16" s="580"/>
      <c r="N16" s="580"/>
      <c r="O16" s="581"/>
      <c r="P16" s="585"/>
      <c r="Q16" s="580"/>
      <c r="R16" s="581"/>
      <c r="S16" t="str">
        <f t="shared" si="0"/>
        <v/>
      </c>
    </row>
    <row r="17" spans="2:19" x14ac:dyDescent="0.25">
      <c r="B17" s="554" t="s">
        <v>709</v>
      </c>
      <c r="C17" s="495"/>
      <c r="D17" s="579"/>
      <c r="E17" s="580"/>
      <c r="F17" s="580"/>
      <c r="G17" s="581"/>
      <c r="H17" s="579"/>
      <c r="I17" s="580"/>
      <c r="J17" s="580"/>
      <c r="K17" s="581"/>
      <c r="L17" s="579"/>
      <c r="M17" s="580"/>
      <c r="N17" s="580"/>
      <c r="O17" s="581"/>
      <c r="P17" s="585"/>
      <c r="Q17" s="580"/>
      <c r="R17" s="581"/>
      <c r="S17" t="str">
        <f t="shared" si="0"/>
        <v/>
      </c>
    </row>
    <row r="18" spans="2:19" x14ac:dyDescent="0.25">
      <c r="B18" s="554" t="s">
        <v>710</v>
      </c>
      <c r="C18" s="495"/>
      <c r="D18" s="579"/>
      <c r="E18" s="580"/>
      <c r="F18" s="580"/>
      <c r="G18" s="581"/>
      <c r="H18" s="579"/>
      <c r="I18" s="580"/>
      <c r="J18" s="580"/>
      <c r="K18" s="581"/>
      <c r="L18" s="579"/>
      <c r="M18" s="580"/>
      <c r="N18" s="580"/>
      <c r="O18" s="581"/>
      <c r="P18" s="585"/>
      <c r="Q18" s="580"/>
      <c r="R18" s="581"/>
      <c r="S18" t="str">
        <f t="shared" si="0"/>
        <v/>
      </c>
    </row>
    <row r="19" spans="2:19" x14ac:dyDescent="0.25">
      <c r="B19" s="554" t="s">
        <v>711</v>
      </c>
      <c r="C19" s="495"/>
      <c r="D19" s="579"/>
      <c r="E19" s="580"/>
      <c r="F19" s="580"/>
      <c r="G19" s="581"/>
      <c r="H19" s="579"/>
      <c r="I19" s="580"/>
      <c r="J19" s="580"/>
      <c r="K19" s="581"/>
      <c r="L19" s="579"/>
      <c r="M19" s="580"/>
      <c r="N19" s="580"/>
      <c r="O19" s="581"/>
      <c r="P19" s="585"/>
      <c r="Q19" s="580"/>
      <c r="R19" s="581"/>
      <c r="S19" t="str">
        <f t="shared" si="0"/>
        <v/>
      </c>
    </row>
    <row r="20" spans="2:19" x14ac:dyDescent="0.25">
      <c r="B20" s="554" t="s">
        <v>712</v>
      </c>
      <c r="C20" s="495"/>
      <c r="D20" s="579"/>
      <c r="E20" s="580"/>
      <c r="F20" s="580"/>
      <c r="G20" s="581"/>
      <c r="H20" s="579"/>
      <c r="I20" s="580"/>
      <c r="J20" s="580"/>
      <c r="K20" s="581"/>
      <c r="L20" s="579"/>
      <c r="M20" s="580"/>
      <c r="N20" s="580"/>
      <c r="O20" s="581"/>
      <c r="P20" s="585"/>
      <c r="Q20" s="580"/>
      <c r="R20" s="581"/>
      <c r="S20" t="str">
        <f t="shared" si="0"/>
        <v/>
      </c>
    </row>
    <row r="21" spans="2:19" x14ac:dyDescent="0.25">
      <c r="B21" s="554" t="s">
        <v>713</v>
      </c>
      <c r="C21" s="495"/>
      <c r="D21" s="579"/>
      <c r="E21" s="580"/>
      <c r="F21" s="580"/>
      <c r="G21" s="581"/>
      <c r="H21" s="579"/>
      <c r="I21" s="580"/>
      <c r="J21" s="580"/>
      <c r="K21" s="581"/>
      <c r="L21" s="579"/>
      <c r="M21" s="580"/>
      <c r="N21" s="580"/>
      <c r="O21" s="581"/>
      <c r="P21" s="585"/>
      <c r="Q21" s="580"/>
      <c r="R21" s="581"/>
      <c r="S21" t="str">
        <f t="shared" si="0"/>
        <v/>
      </c>
    </row>
    <row r="22" spans="2:19" x14ac:dyDescent="0.25">
      <c r="B22" s="554" t="s">
        <v>714</v>
      </c>
      <c r="C22" s="495"/>
      <c r="D22" s="579"/>
      <c r="E22" s="580"/>
      <c r="F22" s="580"/>
      <c r="G22" s="581"/>
      <c r="H22" s="579"/>
      <c r="I22" s="580"/>
      <c r="J22" s="580"/>
      <c r="K22" s="581"/>
      <c r="L22" s="579"/>
      <c r="M22" s="580"/>
      <c r="N22" s="580"/>
      <c r="O22" s="581"/>
      <c r="P22" s="585"/>
      <c r="Q22" s="580"/>
      <c r="R22" s="581"/>
      <c r="S22" t="str">
        <f t="shared" si="0"/>
        <v/>
      </c>
    </row>
    <row r="23" spans="2:19" x14ac:dyDescent="0.25">
      <c r="B23" s="554" t="s">
        <v>715</v>
      </c>
      <c r="C23" s="495"/>
      <c r="D23" s="579"/>
      <c r="E23" s="580"/>
      <c r="F23" s="580"/>
      <c r="G23" s="581"/>
      <c r="H23" s="579"/>
      <c r="I23" s="580"/>
      <c r="J23" s="580"/>
      <c r="K23" s="581"/>
      <c r="L23" s="579"/>
      <c r="M23" s="580"/>
      <c r="N23" s="580"/>
      <c r="O23" s="581"/>
      <c r="P23" s="585"/>
      <c r="Q23" s="580"/>
      <c r="R23" s="581"/>
      <c r="S23" t="str">
        <f t="shared" si="0"/>
        <v/>
      </c>
    </row>
    <row r="24" spans="2:19" x14ac:dyDescent="0.25">
      <c r="B24" s="554" t="s">
        <v>716</v>
      </c>
      <c r="C24" s="495"/>
      <c r="D24" s="579"/>
      <c r="E24" s="580"/>
      <c r="F24" s="580"/>
      <c r="G24" s="581"/>
      <c r="H24" s="579"/>
      <c r="I24" s="580"/>
      <c r="J24" s="580"/>
      <c r="K24" s="581"/>
      <c r="L24" s="579"/>
      <c r="M24" s="580"/>
      <c r="N24" s="580"/>
      <c r="O24" s="581"/>
      <c r="P24" s="585"/>
      <c r="Q24" s="580"/>
      <c r="R24" s="581"/>
      <c r="S24" t="str">
        <f t="shared" si="0"/>
        <v/>
      </c>
    </row>
    <row r="25" spans="2:19" x14ac:dyDescent="0.25">
      <c r="B25" s="554" t="s">
        <v>717</v>
      </c>
      <c r="C25" s="495"/>
      <c r="D25" s="579"/>
      <c r="E25" s="580"/>
      <c r="F25" s="580"/>
      <c r="G25" s="581"/>
      <c r="H25" s="579"/>
      <c r="I25" s="580"/>
      <c r="J25" s="580"/>
      <c r="K25" s="581"/>
      <c r="L25" s="579"/>
      <c r="M25" s="580"/>
      <c r="N25" s="580"/>
      <c r="O25" s="581"/>
      <c r="P25" s="585"/>
      <c r="Q25" s="580"/>
      <c r="R25" s="581"/>
      <c r="S25" t="str">
        <f t="shared" si="0"/>
        <v/>
      </c>
    </row>
    <row r="26" spans="2:19" x14ac:dyDescent="0.25">
      <c r="B26" s="554" t="s">
        <v>718</v>
      </c>
      <c r="C26" s="495"/>
      <c r="D26" s="579"/>
      <c r="E26" s="580"/>
      <c r="F26" s="580"/>
      <c r="G26" s="581"/>
      <c r="H26" s="579"/>
      <c r="I26" s="580"/>
      <c r="J26" s="580"/>
      <c r="K26" s="581"/>
      <c r="L26" s="579"/>
      <c r="M26" s="580"/>
      <c r="N26" s="580"/>
      <c r="O26" s="581"/>
      <c r="P26" s="585"/>
      <c r="Q26" s="580"/>
      <c r="R26" s="581"/>
      <c r="S26" t="str">
        <f t="shared" si="0"/>
        <v/>
      </c>
    </row>
    <row r="27" spans="2:19" x14ac:dyDescent="0.25">
      <c r="B27" s="554" t="s">
        <v>719</v>
      </c>
      <c r="C27" s="495"/>
      <c r="D27" s="579"/>
      <c r="E27" s="580"/>
      <c r="F27" s="580"/>
      <c r="G27" s="581"/>
      <c r="H27" s="579"/>
      <c r="I27" s="580"/>
      <c r="J27" s="580"/>
      <c r="K27" s="581"/>
      <c r="L27" s="579"/>
      <c r="M27" s="580"/>
      <c r="N27" s="580"/>
      <c r="O27" s="581"/>
      <c r="P27" s="585"/>
      <c r="Q27" s="580"/>
      <c r="R27" s="581"/>
      <c r="S27" t="str">
        <f t="shared" si="0"/>
        <v/>
      </c>
    </row>
    <row r="28" spans="2:19" x14ac:dyDescent="0.25">
      <c r="B28" s="554" t="s">
        <v>720</v>
      </c>
      <c r="C28" s="495"/>
      <c r="D28" s="579"/>
      <c r="E28" s="580"/>
      <c r="F28" s="580"/>
      <c r="G28" s="581"/>
      <c r="H28" s="579"/>
      <c r="I28" s="580"/>
      <c r="J28" s="580"/>
      <c r="K28" s="581"/>
      <c r="L28" s="579"/>
      <c r="M28" s="580"/>
      <c r="N28" s="580"/>
      <c r="O28" s="581"/>
      <c r="P28" s="585"/>
      <c r="Q28" s="580"/>
      <c r="R28" s="581"/>
      <c r="S28" t="str">
        <f t="shared" si="0"/>
        <v/>
      </c>
    </row>
    <row r="29" spans="2:19" x14ac:dyDescent="0.25">
      <c r="B29" s="554" t="s">
        <v>721</v>
      </c>
      <c r="C29" s="495"/>
      <c r="D29" s="579"/>
      <c r="E29" s="580"/>
      <c r="F29" s="580"/>
      <c r="G29" s="581"/>
      <c r="H29" s="579"/>
      <c r="I29" s="580"/>
      <c r="J29" s="580"/>
      <c r="K29" s="581"/>
      <c r="L29" s="579"/>
      <c r="M29" s="580"/>
      <c r="N29" s="580"/>
      <c r="O29" s="581"/>
      <c r="P29" s="585"/>
      <c r="Q29" s="580"/>
      <c r="R29" s="581"/>
      <c r="S29" t="str">
        <f t="shared" si="0"/>
        <v/>
      </c>
    </row>
    <row r="30" spans="2:19" x14ac:dyDescent="0.25">
      <c r="B30" s="554" t="s">
        <v>722</v>
      </c>
      <c r="C30" s="495"/>
      <c r="D30" s="579"/>
      <c r="E30" s="580"/>
      <c r="F30" s="580"/>
      <c r="G30" s="581"/>
      <c r="H30" s="579"/>
      <c r="I30" s="580"/>
      <c r="J30" s="580"/>
      <c r="K30" s="581"/>
      <c r="L30" s="579"/>
      <c r="M30" s="580"/>
      <c r="N30" s="580"/>
      <c r="O30" s="581"/>
      <c r="P30" s="585"/>
      <c r="Q30" s="580"/>
      <c r="R30" s="581"/>
      <c r="S30" t="str">
        <f t="shared" si="0"/>
        <v/>
      </c>
    </row>
    <row r="31" spans="2:19" x14ac:dyDescent="0.25">
      <c r="B31" s="554" t="s">
        <v>723</v>
      </c>
      <c r="C31" s="495"/>
      <c r="D31" s="579"/>
      <c r="E31" s="580"/>
      <c r="F31" s="580"/>
      <c r="G31" s="581"/>
      <c r="H31" s="579"/>
      <c r="I31" s="580"/>
      <c r="J31" s="580"/>
      <c r="K31" s="581"/>
      <c r="L31" s="579"/>
      <c r="M31" s="580"/>
      <c r="N31" s="580"/>
      <c r="O31" s="581"/>
      <c r="P31" s="585"/>
      <c r="Q31" s="580"/>
      <c r="R31" s="581"/>
      <c r="S31" t="str">
        <f t="shared" si="0"/>
        <v/>
      </c>
    </row>
    <row r="32" spans="2:19" x14ac:dyDescent="0.25">
      <c r="B32" s="554" t="s">
        <v>724</v>
      </c>
      <c r="C32" s="495"/>
      <c r="D32" s="579"/>
      <c r="E32" s="580"/>
      <c r="F32" s="580"/>
      <c r="G32" s="581"/>
      <c r="H32" s="579"/>
      <c r="I32" s="580"/>
      <c r="J32" s="580"/>
      <c r="K32" s="581"/>
      <c r="L32" s="579"/>
      <c r="M32" s="580"/>
      <c r="N32" s="580"/>
      <c r="O32" s="581"/>
      <c r="P32" s="585"/>
      <c r="Q32" s="580"/>
      <c r="R32" s="581"/>
      <c r="S32" t="str">
        <f t="shared" si="0"/>
        <v/>
      </c>
    </row>
    <row r="33" spans="2:19" x14ac:dyDescent="0.25">
      <c r="B33" s="554" t="s">
        <v>725</v>
      </c>
      <c r="C33" s="495"/>
      <c r="D33" s="579"/>
      <c r="E33" s="580"/>
      <c r="F33" s="580"/>
      <c r="G33" s="581"/>
      <c r="H33" s="579"/>
      <c r="I33" s="580"/>
      <c r="J33" s="580"/>
      <c r="K33" s="581"/>
      <c r="L33" s="579"/>
      <c r="M33" s="580"/>
      <c r="N33" s="580"/>
      <c r="O33" s="581"/>
      <c r="P33" s="585"/>
      <c r="Q33" s="580"/>
      <c r="R33" s="581"/>
      <c r="S33" t="str">
        <f t="shared" si="0"/>
        <v/>
      </c>
    </row>
    <row r="34" spans="2:19" x14ac:dyDescent="0.25">
      <c r="B34" s="554" t="s">
        <v>726</v>
      </c>
      <c r="C34" s="495"/>
      <c r="D34" s="579"/>
      <c r="E34" s="580"/>
      <c r="F34" s="580"/>
      <c r="G34" s="581"/>
      <c r="H34" s="579"/>
      <c r="I34" s="580"/>
      <c r="J34" s="580"/>
      <c r="K34" s="581"/>
      <c r="L34" s="579"/>
      <c r="M34" s="580"/>
      <c r="N34" s="580"/>
      <c r="O34" s="581"/>
      <c r="P34" s="585"/>
      <c r="Q34" s="580"/>
      <c r="R34" s="581"/>
      <c r="S34" t="str">
        <f t="shared" si="0"/>
        <v/>
      </c>
    </row>
    <row r="35" spans="2:19" x14ac:dyDescent="0.25">
      <c r="B35" s="554" t="s">
        <v>727</v>
      </c>
      <c r="C35" s="495"/>
      <c r="D35" s="579"/>
      <c r="E35" s="580"/>
      <c r="F35" s="580"/>
      <c r="G35" s="581"/>
      <c r="H35" s="579"/>
      <c r="I35" s="580"/>
      <c r="J35" s="580"/>
      <c r="K35" s="581"/>
      <c r="L35" s="579"/>
      <c r="M35" s="580"/>
      <c r="N35" s="580"/>
      <c r="O35" s="581"/>
      <c r="P35" s="585"/>
      <c r="Q35" s="580"/>
      <c r="R35" s="581"/>
      <c r="S35" t="str">
        <f t="shared" si="0"/>
        <v/>
      </c>
    </row>
    <row r="36" spans="2:19" x14ac:dyDescent="0.25">
      <c r="B36" s="554" t="s">
        <v>728</v>
      </c>
      <c r="C36" s="495"/>
      <c r="D36" s="579"/>
      <c r="E36" s="580"/>
      <c r="F36" s="580"/>
      <c r="G36" s="581"/>
      <c r="H36" s="579"/>
      <c r="I36" s="580"/>
      <c r="J36" s="580"/>
      <c r="K36" s="581"/>
      <c r="L36" s="579"/>
      <c r="M36" s="580"/>
      <c r="N36" s="580"/>
      <c r="O36" s="581"/>
      <c r="P36" s="585"/>
      <c r="Q36" s="580"/>
      <c r="R36" s="581"/>
      <c r="S36" t="str">
        <f t="shared" si="0"/>
        <v/>
      </c>
    </row>
    <row r="37" spans="2:19" x14ac:dyDescent="0.25">
      <c r="B37" s="554" t="s">
        <v>729</v>
      </c>
      <c r="C37" s="495"/>
      <c r="D37" s="579"/>
      <c r="E37" s="580"/>
      <c r="F37" s="580"/>
      <c r="G37" s="581"/>
      <c r="H37" s="579"/>
      <c r="I37" s="580"/>
      <c r="J37" s="580"/>
      <c r="K37" s="581"/>
      <c r="L37" s="579"/>
      <c r="M37" s="580"/>
      <c r="N37" s="580"/>
      <c r="O37" s="581"/>
      <c r="P37" s="585"/>
      <c r="Q37" s="580"/>
      <c r="R37" s="581"/>
      <c r="S37" t="str">
        <f t="shared" si="0"/>
        <v/>
      </c>
    </row>
    <row r="38" spans="2:19" x14ac:dyDescent="0.25">
      <c r="B38" s="554" t="s">
        <v>730</v>
      </c>
      <c r="C38" s="495"/>
      <c r="D38" s="579"/>
      <c r="E38" s="580"/>
      <c r="F38" s="580"/>
      <c r="G38" s="581"/>
      <c r="H38" s="579"/>
      <c r="I38" s="580"/>
      <c r="J38" s="580"/>
      <c r="K38" s="581"/>
      <c r="L38" s="579"/>
      <c r="M38" s="580"/>
      <c r="N38" s="580"/>
      <c r="O38" s="581"/>
      <c r="P38" s="585"/>
      <c r="Q38" s="580"/>
      <c r="R38" s="581"/>
      <c r="S38" t="str">
        <f t="shared" si="0"/>
        <v/>
      </c>
    </row>
    <row r="39" spans="2:19" x14ac:dyDescent="0.25">
      <c r="B39" s="554" t="s">
        <v>731</v>
      </c>
      <c r="C39" s="495"/>
      <c r="D39" s="579"/>
      <c r="E39" s="580"/>
      <c r="F39" s="580"/>
      <c r="G39" s="581"/>
      <c r="H39" s="579"/>
      <c r="I39" s="580"/>
      <c r="J39" s="580"/>
      <c r="K39" s="581"/>
      <c r="L39" s="579"/>
      <c r="M39" s="580"/>
      <c r="N39" s="580"/>
      <c r="O39" s="581"/>
      <c r="P39" s="585"/>
      <c r="Q39" s="580"/>
      <c r="R39" s="581"/>
      <c r="S39" t="str">
        <f t="shared" si="0"/>
        <v/>
      </c>
    </row>
    <row r="40" spans="2:19" x14ac:dyDescent="0.25">
      <c r="B40" s="554" t="s">
        <v>732</v>
      </c>
      <c r="C40" s="495"/>
      <c r="D40" s="579"/>
      <c r="E40" s="580"/>
      <c r="F40" s="580"/>
      <c r="G40" s="581"/>
      <c r="H40" s="579"/>
      <c r="I40" s="580"/>
      <c r="J40" s="580"/>
      <c r="K40" s="581"/>
      <c r="L40" s="579"/>
      <c r="M40" s="580"/>
      <c r="N40" s="580"/>
      <c r="O40" s="581"/>
      <c r="P40" s="585"/>
      <c r="Q40" s="580"/>
      <c r="R40" s="581"/>
      <c r="S40" t="str">
        <f t="shared" si="0"/>
        <v/>
      </c>
    </row>
    <row r="41" spans="2:19" x14ac:dyDescent="0.25">
      <c r="B41" s="554" t="s">
        <v>733</v>
      </c>
      <c r="C41" s="495"/>
      <c r="D41" s="579"/>
      <c r="E41" s="580"/>
      <c r="F41" s="580"/>
      <c r="G41" s="581"/>
      <c r="H41" s="579"/>
      <c r="I41" s="580"/>
      <c r="J41" s="580"/>
      <c r="K41" s="581"/>
      <c r="L41" s="579"/>
      <c r="M41" s="580"/>
      <c r="N41" s="580"/>
      <c r="O41" s="581"/>
      <c r="P41" s="585"/>
      <c r="Q41" s="580"/>
      <c r="R41" s="581"/>
      <c r="S41" t="str">
        <f t="shared" si="0"/>
        <v/>
      </c>
    </row>
    <row r="42" spans="2:19" x14ac:dyDescent="0.25">
      <c r="B42" s="554" t="s">
        <v>734</v>
      </c>
      <c r="C42" s="495"/>
      <c r="D42" s="579"/>
      <c r="E42" s="580"/>
      <c r="F42" s="580"/>
      <c r="G42" s="581"/>
      <c r="H42" s="579"/>
      <c r="I42" s="580"/>
      <c r="J42" s="580"/>
      <c r="K42" s="581"/>
      <c r="L42" s="579"/>
      <c r="M42" s="580"/>
      <c r="N42" s="580"/>
      <c r="O42" s="581"/>
      <c r="P42" s="585"/>
      <c r="Q42" s="580"/>
      <c r="R42" s="581"/>
      <c r="S42" t="str">
        <f t="shared" si="0"/>
        <v/>
      </c>
    </row>
    <row r="43" spans="2:19" x14ac:dyDescent="0.25">
      <c r="B43" s="554" t="s">
        <v>735</v>
      </c>
      <c r="C43" s="495"/>
      <c r="D43" s="579"/>
      <c r="E43" s="580"/>
      <c r="F43" s="580"/>
      <c r="G43" s="581"/>
      <c r="H43" s="579"/>
      <c r="I43" s="580"/>
      <c r="J43" s="580"/>
      <c r="K43" s="581"/>
      <c r="L43" s="579"/>
      <c r="M43" s="580"/>
      <c r="N43" s="580"/>
      <c r="O43" s="581"/>
      <c r="P43" s="585"/>
      <c r="Q43" s="580"/>
      <c r="R43" s="581"/>
      <c r="S43" t="str">
        <f t="shared" si="0"/>
        <v/>
      </c>
    </row>
    <row r="44" spans="2:19" x14ac:dyDescent="0.25">
      <c r="B44" s="554" t="s">
        <v>736</v>
      </c>
      <c r="C44" s="495"/>
      <c r="D44" s="579"/>
      <c r="E44" s="580"/>
      <c r="F44" s="580"/>
      <c r="G44" s="581"/>
      <c r="H44" s="579"/>
      <c r="I44" s="580"/>
      <c r="J44" s="580"/>
      <c r="K44" s="581"/>
      <c r="L44" s="579"/>
      <c r="M44" s="580"/>
      <c r="N44" s="580"/>
      <c r="O44" s="581"/>
      <c r="P44" s="585"/>
      <c r="Q44" s="580"/>
      <c r="R44" s="581"/>
      <c r="S44" t="str">
        <f t="shared" si="0"/>
        <v/>
      </c>
    </row>
    <row r="45" spans="2:19" x14ac:dyDescent="0.25">
      <c r="B45" s="554" t="s">
        <v>737</v>
      </c>
      <c r="C45" s="495"/>
      <c r="D45" s="579"/>
      <c r="E45" s="580"/>
      <c r="F45" s="580"/>
      <c r="G45" s="581"/>
      <c r="H45" s="579"/>
      <c r="I45" s="580"/>
      <c r="J45" s="580"/>
      <c r="K45" s="581"/>
      <c r="L45" s="579"/>
      <c r="M45" s="580"/>
      <c r="N45" s="580"/>
      <c r="O45" s="581"/>
      <c r="P45" s="585"/>
      <c r="Q45" s="580"/>
      <c r="R45" s="581"/>
      <c r="S45" t="str">
        <f t="shared" si="0"/>
        <v/>
      </c>
    </row>
    <row r="46" spans="2:19" x14ac:dyDescent="0.25">
      <c r="B46" s="554" t="s">
        <v>738</v>
      </c>
      <c r="C46" s="495"/>
      <c r="D46" s="579"/>
      <c r="E46" s="580"/>
      <c r="F46" s="580"/>
      <c r="G46" s="581"/>
      <c r="H46" s="579"/>
      <c r="I46" s="580"/>
      <c r="J46" s="580"/>
      <c r="K46" s="581"/>
      <c r="L46" s="579"/>
      <c r="M46" s="580"/>
      <c r="N46" s="580"/>
      <c r="O46" s="581"/>
      <c r="P46" s="585"/>
      <c r="Q46" s="580"/>
      <c r="R46" s="581"/>
      <c r="S46" t="str">
        <f t="shared" si="0"/>
        <v/>
      </c>
    </row>
    <row r="47" spans="2:19" x14ac:dyDescent="0.25">
      <c r="B47" s="554" t="s">
        <v>739</v>
      </c>
      <c r="C47" s="495"/>
      <c r="D47" s="579"/>
      <c r="E47" s="580"/>
      <c r="F47" s="580"/>
      <c r="G47" s="581"/>
      <c r="H47" s="579"/>
      <c r="I47" s="580"/>
      <c r="J47" s="580"/>
      <c r="K47" s="581"/>
      <c r="L47" s="579"/>
      <c r="M47" s="580"/>
      <c r="N47" s="580"/>
      <c r="O47" s="581"/>
      <c r="P47" s="585"/>
      <c r="Q47" s="580"/>
      <c r="R47" s="581"/>
      <c r="S47" t="str">
        <f t="shared" si="0"/>
        <v/>
      </c>
    </row>
    <row r="48" spans="2:19" x14ac:dyDescent="0.25">
      <c r="B48" s="554" t="s">
        <v>740</v>
      </c>
      <c r="C48" s="495"/>
      <c r="D48" s="579"/>
      <c r="E48" s="580"/>
      <c r="F48" s="580"/>
      <c r="G48" s="581"/>
      <c r="H48" s="579"/>
      <c r="I48" s="580"/>
      <c r="J48" s="580"/>
      <c r="K48" s="581"/>
      <c r="L48" s="579"/>
      <c r="M48" s="580"/>
      <c r="N48" s="580"/>
      <c r="O48" s="581"/>
      <c r="P48" s="585"/>
      <c r="Q48" s="580"/>
      <c r="R48" s="581"/>
      <c r="S48" t="str">
        <f t="shared" si="0"/>
        <v/>
      </c>
    </row>
    <row r="49" spans="2:19" x14ac:dyDescent="0.25">
      <c r="B49" s="554" t="s">
        <v>741</v>
      </c>
      <c r="C49" s="495"/>
      <c r="D49" s="579"/>
      <c r="E49" s="580"/>
      <c r="F49" s="580"/>
      <c r="G49" s="581"/>
      <c r="H49" s="579"/>
      <c r="I49" s="580"/>
      <c r="J49" s="580"/>
      <c r="K49" s="581"/>
      <c r="L49" s="579"/>
      <c r="M49" s="580"/>
      <c r="N49" s="580"/>
      <c r="O49" s="581"/>
      <c r="P49" s="585"/>
      <c r="Q49" s="580"/>
      <c r="R49" s="581"/>
      <c r="S49" t="str">
        <f t="shared" si="0"/>
        <v/>
      </c>
    </row>
    <row r="50" spans="2:19" x14ac:dyDescent="0.25">
      <c r="B50" s="554" t="s">
        <v>742</v>
      </c>
      <c r="C50" s="495"/>
      <c r="D50" s="579"/>
      <c r="E50" s="580"/>
      <c r="F50" s="580"/>
      <c r="G50" s="581"/>
      <c r="H50" s="579"/>
      <c r="I50" s="580"/>
      <c r="J50" s="580"/>
      <c r="K50" s="581"/>
      <c r="L50" s="579"/>
      <c r="M50" s="580"/>
      <c r="N50" s="580"/>
      <c r="O50" s="581"/>
      <c r="P50" s="585"/>
      <c r="Q50" s="580"/>
      <c r="R50" s="581"/>
      <c r="S50" t="str">
        <f t="shared" si="0"/>
        <v/>
      </c>
    </row>
    <row r="51" spans="2:19" x14ac:dyDescent="0.25">
      <c r="B51" s="554" t="s">
        <v>743</v>
      </c>
      <c r="C51" s="495"/>
      <c r="D51" s="579"/>
      <c r="E51" s="580"/>
      <c r="F51" s="580"/>
      <c r="G51" s="581"/>
      <c r="H51" s="579"/>
      <c r="I51" s="580"/>
      <c r="J51" s="580"/>
      <c r="K51" s="581"/>
      <c r="L51" s="579"/>
      <c r="M51" s="580"/>
      <c r="N51" s="580"/>
      <c r="O51" s="581"/>
      <c r="P51" s="585"/>
      <c r="Q51" s="580"/>
      <c r="R51" s="581"/>
      <c r="S51" t="str">
        <f t="shared" si="0"/>
        <v/>
      </c>
    </row>
    <row r="52" spans="2:19" x14ac:dyDescent="0.25">
      <c r="B52" s="554" t="s">
        <v>744</v>
      </c>
      <c r="C52" s="495"/>
      <c r="D52" s="579"/>
      <c r="E52" s="580"/>
      <c r="F52" s="580"/>
      <c r="G52" s="581"/>
      <c r="H52" s="579"/>
      <c r="I52" s="580"/>
      <c r="J52" s="580"/>
      <c r="K52" s="581"/>
      <c r="L52" s="579"/>
      <c r="M52" s="580"/>
      <c r="N52" s="580"/>
      <c r="O52" s="581"/>
      <c r="P52" s="585"/>
      <c r="Q52" s="580"/>
      <c r="R52" s="581"/>
      <c r="S52" t="str">
        <f t="shared" si="0"/>
        <v/>
      </c>
    </row>
    <row r="53" spans="2:19" x14ac:dyDescent="0.25">
      <c r="B53" s="554" t="s">
        <v>745</v>
      </c>
      <c r="C53" s="495"/>
      <c r="D53" s="579"/>
      <c r="E53" s="580"/>
      <c r="F53" s="580"/>
      <c r="G53" s="581"/>
      <c r="H53" s="579"/>
      <c r="I53" s="580"/>
      <c r="J53" s="580"/>
      <c r="K53" s="581"/>
      <c r="L53" s="579"/>
      <c r="M53" s="580"/>
      <c r="N53" s="580"/>
      <c r="O53" s="581"/>
      <c r="P53" s="585"/>
      <c r="Q53" s="580"/>
      <c r="R53" s="581"/>
      <c r="S53" t="str">
        <f t="shared" si="0"/>
        <v/>
      </c>
    </row>
    <row r="54" spans="2:19" x14ac:dyDescent="0.25">
      <c r="B54" s="554" t="s">
        <v>746</v>
      </c>
      <c r="C54" s="495"/>
      <c r="D54" s="579"/>
      <c r="E54" s="580"/>
      <c r="F54" s="580"/>
      <c r="G54" s="581"/>
      <c r="H54" s="579"/>
      <c r="I54" s="580"/>
      <c r="J54" s="580"/>
      <c r="K54" s="581"/>
      <c r="L54" s="579"/>
      <c r="M54" s="580"/>
      <c r="N54" s="580"/>
      <c r="O54" s="581"/>
      <c r="P54" s="585"/>
      <c r="Q54" s="580"/>
      <c r="R54" s="581"/>
      <c r="S54" t="str">
        <f t="shared" si="0"/>
        <v/>
      </c>
    </row>
    <row r="55" spans="2:19" x14ac:dyDescent="0.25">
      <c r="B55" s="554" t="s">
        <v>747</v>
      </c>
      <c r="C55" s="495"/>
      <c r="D55" s="579"/>
      <c r="E55" s="580"/>
      <c r="F55" s="580"/>
      <c r="G55" s="581"/>
      <c r="H55" s="579"/>
      <c r="I55" s="580"/>
      <c r="J55" s="580"/>
      <c r="K55" s="581"/>
      <c r="L55" s="579"/>
      <c r="M55" s="580"/>
      <c r="N55" s="580"/>
      <c r="O55" s="581"/>
      <c r="P55" s="585"/>
      <c r="Q55" s="580"/>
      <c r="R55" s="581"/>
      <c r="S55" t="str">
        <f t="shared" si="0"/>
        <v/>
      </c>
    </row>
    <row r="56" spans="2:19" ht="15.75" thickBot="1" x14ac:dyDescent="0.3">
      <c r="B56" s="557" t="s">
        <v>748</v>
      </c>
      <c r="C56" s="496"/>
      <c r="D56" s="582"/>
      <c r="E56" s="583"/>
      <c r="F56" s="583"/>
      <c r="G56" s="584"/>
      <c r="H56" s="582"/>
      <c r="I56" s="583"/>
      <c r="J56" s="583"/>
      <c r="K56" s="584"/>
      <c r="L56" s="582"/>
      <c r="M56" s="583"/>
      <c r="N56" s="583"/>
      <c r="O56" s="584"/>
      <c r="P56" s="586"/>
      <c r="Q56" s="583"/>
      <c r="R56" s="584"/>
      <c r="S56" t="str">
        <f t="shared" si="0"/>
        <v/>
      </c>
    </row>
    <row r="58" spans="2:19" x14ac:dyDescent="0.25">
      <c r="R58" t="s">
        <v>1132</v>
      </c>
      <c r="S58" s="233" t="str">
        <f>IF(COUNTBLANK(S7:S56)=50,"",IF(AND(COUNTIF(S7:S56,"Weryfikacja bieżącego wiersza OK")=50),"Arkusz jest zwalidowany poprawnie","Arkusz jest niepoprawny"))</f>
        <v/>
      </c>
    </row>
  </sheetData>
  <mergeCells count="6">
    <mergeCell ref="P4:R4"/>
    <mergeCell ref="B4:B6"/>
    <mergeCell ref="D4:G4"/>
    <mergeCell ref="H4:K4"/>
    <mergeCell ref="L4:O4"/>
    <mergeCell ref="C4:C6"/>
  </mergeCells>
  <conditionalFormatting sqref="S7">
    <cfRule type="containsText" dxfId="52" priority="8" operator="containsText" text="Należy">
      <formula>NOT(ISERROR(SEARCH("Należy",S7)))</formula>
    </cfRule>
    <cfRule type="containsText" dxfId="51" priority="9" operator="containsText" text="Weryfikacja bieżącego wiersza OK">
      <formula>NOT(ISERROR(SEARCH("Weryfikacja bieżącego wiersza OK",S7)))</formula>
    </cfRule>
  </conditionalFormatting>
  <conditionalFormatting sqref="S8:S56">
    <cfRule type="containsText" dxfId="50" priority="6" operator="containsText" text="Należy">
      <formula>NOT(ISERROR(SEARCH("Należy",S8)))</formula>
    </cfRule>
    <cfRule type="containsText" dxfId="49" priority="7" operator="containsText" text="Weryfikacja bieżącego wiersza OK">
      <formula>NOT(ISERROR(SEARCH("Weryfikacja bieżącego wiersza OK",S8)))</formula>
    </cfRule>
  </conditionalFormatting>
  <conditionalFormatting sqref="S58">
    <cfRule type="containsText" dxfId="48" priority="1" operator="containsText" text="Arkusz jest zwalidowany poprawnie">
      <formula>NOT(ISERROR(SEARCH("Arkusz jest zwalidowany poprawnie",S58)))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B1:P26"/>
  <sheetViews>
    <sheetView view="pageBreakPreview" topLeftCell="B1" zoomScaleNormal="100" zoomScaleSheetLayoutView="100" workbookViewId="0">
      <selection activeCell="D16" sqref="D16:O16"/>
    </sheetView>
  </sheetViews>
  <sheetFormatPr defaultRowHeight="15" x14ac:dyDescent="0.25"/>
  <cols>
    <col min="1" max="1" width="9.140625" customWidth="1"/>
    <col min="2" max="2" width="8.5703125" customWidth="1"/>
    <col min="3" max="3" width="34" customWidth="1"/>
    <col min="4" max="13" width="15.42578125" customWidth="1"/>
    <col min="14" max="14" width="16.85546875" customWidth="1"/>
    <col min="15" max="15" width="14.7109375" customWidth="1"/>
    <col min="16" max="16" width="47.5703125" customWidth="1"/>
    <col min="18" max="18" width="37" customWidth="1"/>
    <col min="20" max="20" width="29.5703125" customWidth="1"/>
  </cols>
  <sheetData>
    <row r="1" spans="2:16" x14ac:dyDescent="0.25">
      <c r="B1" s="1" t="s">
        <v>8</v>
      </c>
      <c r="C1" s="134"/>
      <c r="D1" s="17"/>
      <c r="E1" s="17"/>
      <c r="F1" s="17"/>
      <c r="G1" s="17"/>
      <c r="H1" s="17"/>
      <c r="I1" s="17"/>
      <c r="J1" s="17"/>
      <c r="K1" s="17"/>
      <c r="L1" s="17"/>
    </row>
    <row r="2" spans="2:16" x14ac:dyDescent="0.25">
      <c r="B2" s="223" t="s">
        <v>1005</v>
      </c>
      <c r="C2" s="223"/>
      <c r="D2" s="17"/>
      <c r="E2" s="17"/>
      <c r="F2" s="17"/>
      <c r="G2" s="17"/>
      <c r="H2" s="17"/>
      <c r="I2" s="17"/>
      <c r="J2" s="17"/>
      <c r="K2" s="17"/>
      <c r="L2" s="17"/>
    </row>
    <row r="3" spans="2:16" ht="15.75" thickBot="1" x14ac:dyDescent="0.3">
      <c r="B3" s="11"/>
      <c r="C3" s="11"/>
      <c r="D3" s="11"/>
      <c r="E3" s="11"/>
      <c r="F3" s="11"/>
      <c r="G3" s="11"/>
      <c r="H3" s="11"/>
      <c r="I3" s="11"/>
      <c r="J3" s="11"/>
      <c r="K3" s="17"/>
      <c r="L3" s="17"/>
      <c r="M3" s="17"/>
    </row>
    <row r="4" spans="2:16" ht="15.75" thickBot="1" x14ac:dyDescent="0.3">
      <c r="B4" s="798"/>
      <c r="C4" s="799"/>
      <c r="D4" s="804" t="s">
        <v>147</v>
      </c>
      <c r="E4" s="805"/>
      <c r="F4" s="806"/>
      <c r="G4" s="804" t="s">
        <v>148</v>
      </c>
      <c r="H4" s="807"/>
      <c r="I4" s="808"/>
      <c r="J4" s="804" t="s">
        <v>47</v>
      </c>
      <c r="K4" s="807"/>
      <c r="L4" s="808"/>
      <c r="M4" s="796" t="s">
        <v>541</v>
      </c>
      <c r="N4" s="796" t="s">
        <v>542</v>
      </c>
      <c r="O4" s="796" t="s">
        <v>543</v>
      </c>
    </row>
    <row r="5" spans="2:16" ht="75.75" thickBot="1" x14ac:dyDescent="0.3">
      <c r="B5" s="800"/>
      <c r="C5" s="801"/>
      <c r="D5" s="91" t="s">
        <v>172</v>
      </c>
      <c r="E5" s="90" t="s">
        <v>173</v>
      </c>
      <c r="F5" s="76" t="s">
        <v>174</v>
      </c>
      <c r="G5" s="91" t="s">
        <v>172</v>
      </c>
      <c r="H5" s="90" t="s">
        <v>173</v>
      </c>
      <c r="I5" s="76" t="s">
        <v>174</v>
      </c>
      <c r="J5" s="91" t="s">
        <v>172</v>
      </c>
      <c r="K5" s="90" t="s">
        <v>173</v>
      </c>
      <c r="L5" s="76" t="s">
        <v>174</v>
      </c>
      <c r="M5" s="797"/>
      <c r="N5" s="797"/>
      <c r="O5" s="797"/>
    </row>
    <row r="6" spans="2:16" ht="15.75" thickBot="1" x14ac:dyDescent="0.3">
      <c r="B6" s="802"/>
      <c r="C6" s="803"/>
      <c r="D6" s="92" t="s">
        <v>433</v>
      </c>
      <c r="E6" s="93" t="s">
        <v>434</v>
      </c>
      <c r="F6" s="75" t="s">
        <v>435</v>
      </c>
      <c r="G6" s="92" t="s">
        <v>436</v>
      </c>
      <c r="H6" s="93" t="s">
        <v>437</v>
      </c>
      <c r="I6" s="75" t="s">
        <v>438</v>
      </c>
      <c r="J6" s="92" t="s">
        <v>442</v>
      </c>
      <c r="K6" s="93" t="s">
        <v>443</v>
      </c>
      <c r="L6" s="75" t="s">
        <v>444</v>
      </c>
      <c r="M6" s="168" t="s">
        <v>445</v>
      </c>
      <c r="N6" s="168" t="s">
        <v>380</v>
      </c>
      <c r="O6" s="168" t="s">
        <v>446</v>
      </c>
    </row>
    <row r="7" spans="2:16" x14ac:dyDescent="0.25">
      <c r="B7" s="99" t="s">
        <v>359</v>
      </c>
      <c r="C7" s="129" t="s">
        <v>468</v>
      </c>
      <c r="D7" s="296"/>
      <c r="E7" s="298"/>
      <c r="F7" s="297"/>
      <c r="G7" s="296"/>
      <c r="H7" s="298"/>
      <c r="I7" s="297"/>
      <c r="J7" s="296"/>
      <c r="K7" s="298"/>
      <c r="L7" s="297"/>
      <c r="M7" s="407"/>
      <c r="N7" s="407"/>
      <c r="O7" s="297"/>
      <c r="P7" t="str">
        <f>IF(COUNTBLANK(D7:O7)=12,"",IF(AND(COUNTBLANK(D7:O7)=0,COUNT(D7:O7)=12), "Weryfikacja bieżącego wiersza OK", "Należy wypełnić wszystkie pola w bieżącym wierszu"))</f>
        <v/>
      </c>
    </row>
    <row r="8" spans="2:16" ht="21.75" customHeight="1" x14ac:dyDescent="0.25">
      <c r="B8" s="8" t="s">
        <v>360</v>
      </c>
      <c r="C8" s="109" t="s">
        <v>168</v>
      </c>
      <c r="D8" s="322"/>
      <c r="E8" s="333"/>
      <c r="F8" s="323"/>
      <c r="G8" s="322"/>
      <c r="H8" s="333"/>
      <c r="I8" s="323"/>
      <c r="J8" s="322"/>
      <c r="K8" s="333"/>
      <c r="L8" s="323"/>
      <c r="M8" s="273"/>
      <c r="N8" s="273"/>
      <c r="O8" s="323"/>
      <c r="P8" t="str">
        <f t="shared" ref="P8:P13" si="0">IF(COUNTBLANK(D8:O8)=12,"",IF(AND(COUNTBLANK(D8:O8)=0,COUNT(D8:O8)=12), "Weryfikacja bieżącego wiersza OK", "Należy wypełnić wszystkie pola w bieżącym wierszu"))</f>
        <v/>
      </c>
    </row>
    <row r="9" spans="2:16" x14ac:dyDescent="0.25">
      <c r="B9" s="8" t="s">
        <v>361</v>
      </c>
      <c r="C9" s="109" t="s">
        <v>84</v>
      </c>
      <c r="D9" s="284"/>
      <c r="E9" s="286"/>
      <c r="F9" s="285"/>
      <c r="G9" s="284"/>
      <c r="H9" s="286"/>
      <c r="I9" s="285"/>
      <c r="J9" s="284"/>
      <c r="K9" s="286"/>
      <c r="L9" s="285"/>
      <c r="M9" s="250"/>
      <c r="N9" s="250"/>
      <c r="O9" s="285"/>
      <c r="P9" t="str">
        <f t="shared" si="0"/>
        <v/>
      </c>
    </row>
    <row r="10" spans="2:16" ht="30" x14ac:dyDescent="0.25">
      <c r="B10" s="8" t="s">
        <v>362</v>
      </c>
      <c r="C10" s="109" t="s">
        <v>48</v>
      </c>
      <c r="D10" s="284"/>
      <c r="E10" s="286"/>
      <c r="F10" s="285"/>
      <c r="G10" s="284"/>
      <c r="H10" s="286"/>
      <c r="I10" s="285"/>
      <c r="J10" s="284"/>
      <c r="K10" s="286"/>
      <c r="L10" s="285"/>
      <c r="M10" s="250"/>
      <c r="N10" s="250"/>
      <c r="O10" s="285"/>
      <c r="P10" t="str">
        <f t="shared" si="0"/>
        <v/>
      </c>
    </row>
    <row r="11" spans="2:16" x14ac:dyDescent="0.25">
      <c r="B11" s="8" t="s">
        <v>363</v>
      </c>
      <c r="C11" s="109" t="s">
        <v>85</v>
      </c>
      <c r="D11" s="284"/>
      <c r="E11" s="286"/>
      <c r="F11" s="285"/>
      <c r="G11" s="284"/>
      <c r="H11" s="286"/>
      <c r="I11" s="285"/>
      <c r="J11" s="284"/>
      <c r="K11" s="286"/>
      <c r="L11" s="285"/>
      <c r="M11" s="250"/>
      <c r="N11" s="250"/>
      <c r="O11" s="285"/>
      <c r="P11" t="str">
        <f t="shared" si="0"/>
        <v/>
      </c>
    </row>
    <row r="12" spans="2:16" ht="15.75" thickBot="1" x14ac:dyDescent="0.3">
      <c r="B12" s="8" t="s">
        <v>364</v>
      </c>
      <c r="C12" s="109" t="s">
        <v>47</v>
      </c>
      <c r="D12" s="284"/>
      <c r="E12" s="286"/>
      <c r="F12" s="285"/>
      <c r="G12" s="284"/>
      <c r="H12" s="286"/>
      <c r="I12" s="285"/>
      <c r="J12" s="284"/>
      <c r="K12" s="286"/>
      <c r="L12" s="285"/>
      <c r="M12" s="250"/>
      <c r="N12" s="250"/>
      <c r="O12" s="285"/>
      <c r="P12" t="str">
        <f t="shared" si="0"/>
        <v/>
      </c>
    </row>
    <row r="13" spans="2:16" ht="15.75" thickBot="1" x14ac:dyDescent="0.3">
      <c r="B13" s="94" t="s">
        <v>365</v>
      </c>
      <c r="C13" s="131" t="s">
        <v>52</v>
      </c>
      <c r="D13" s="304"/>
      <c r="E13" s="405"/>
      <c r="F13" s="588"/>
      <c r="G13" s="304"/>
      <c r="H13" s="405"/>
      <c r="I13" s="588"/>
      <c r="J13" s="304"/>
      <c r="K13" s="405"/>
      <c r="L13" s="588"/>
      <c r="M13" s="406"/>
      <c r="N13" s="406"/>
      <c r="O13" s="588"/>
      <c r="P13" t="str">
        <f t="shared" si="0"/>
        <v/>
      </c>
    </row>
    <row r="14" spans="2:16" x14ac:dyDescent="0.25">
      <c r="G14" s="17"/>
      <c r="H14" s="17"/>
      <c r="I14" s="17"/>
      <c r="J14" s="17"/>
      <c r="K14" s="17"/>
      <c r="L14" s="17"/>
      <c r="M14" s="17"/>
    </row>
    <row r="15" spans="2:16" x14ac:dyDescent="0.25">
      <c r="C15" s="37" t="s">
        <v>1131</v>
      </c>
      <c r="G15" s="17"/>
      <c r="H15" s="17"/>
      <c r="I15" s="17"/>
      <c r="J15" s="17"/>
      <c r="K15" s="17"/>
      <c r="L15" s="17"/>
      <c r="M15" s="17"/>
    </row>
    <row r="16" spans="2:16" x14ac:dyDescent="0.25">
      <c r="C16" t="s">
        <v>365</v>
      </c>
      <c r="D16" s="233" t="str">
        <f>IF(D13="","",IF(ROUND(SUM(D7:D12)-D9,2)=ROUND(D13,2),"OK","Błąd sumy częściowej"))</f>
        <v/>
      </c>
      <c r="E16" s="233" t="str">
        <f t="shared" ref="E16:O16" si="1">IF(E13="","",IF(ROUND(SUM(E7:E12)-E9,2)=ROUND(E13,2),"OK","Błąd sumy częściowej"))</f>
        <v/>
      </c>
      <c r="F16" s="233" t="str">
        <f t="shared" si="1"/>
        <v/>
      </c>
      <c r="G16" s="233" t="str">
        <f t="shared" si="1"/>
        <v/>
      </c>
      <c r="H16" s="233" t="str">
        <f t="shared" si="1"/>
        <v/>
      </c>
      <c r="I16" s="233" t="str">
        <f t="shared" si="1"/>
        <v/>
      </c>
      <c r="J16" s="233" t="str">
        <f t="shared" si="1"/>
        <v/>
      </c>
      <c r="K16" s="233" t="str">
        <f t="shared" si="1"/>
        <v/>
      </c>
      <c r="L16" s="233" t="str">
        <f t="shared" si="1"/>
        <v/>
      </c>
      <c r="M16" s="233" t="str">
        <f t="shared" si="1"/>
        <v/>
      </c>
      <c r="N16" s="233" t="str">
        <f t="shared" si="1"/>
        <v/>
      </c>
      <c r="O16" s="233" t="str">
        <f t="shared" si="1"/>
        <v/>
      </c>
    </row>
    <row r="17" spans="3:13" x14ac:dyDescent="0.25">
      <c r="C17" t="s">
        <v>1132</v>
      </c>
      <c r="D17" s="232" t="str">
        <f>IF(COUNTBLANK(P7:P13)=7,"",IF(AND(COUNTIF(P7:P13,"Weryfikacja bieżącego wiersza OK")=7,COUNTIF(D16:O16,"OK")=12),"Arkusz jest zwalidowany poprawnie","Arkusz jest niepoprawny"))</f>
        <v/>
      </c>
      <c r="G17" s="17"/>
      <c r="H17" s="17"/>
      <c r="I17" s="17"/>
      <c r="J17" s="17"/>
      <c r="K17" s="17"/>
      <c r="L17" s="17"/>
      <c r="M17" s="17"/>
    </row>
    <row r="18" spans="3:13" x14ac:dyDescent="0.25">
      <c r="G18" s="17"/>
      <c r="H18" s="17"/>
      <c r="I18" s="17"/>
      <c r="J18" s="17"/>
      <c r="K18" s="17"/>
      <c r="L18" s="17"/>
      <c r="M18" s="17"/>
    </row>
    <row r="19" spans="3:13" x14ac:dyDescent="0.25">
      <c r="G19" s="17"/>
      <c r="H19" s="17"/>
      <c r="I19" s="17"/>
      <c r="J19" s="17"/>
      <c r="K19" s="17"/>
      <c r="L19" s="17"/>
      <c r="M19" s="17"/>
    </row>
    <row r="20" spans="3:13" x14ac:dyDescent="0.25">
      <c r="G20" s="17"/>
      <c r="H20" s="17"/>
      <c r="I20" s="17"/>
      <c r="J20" s="17"/>
      <c r="K20" s="17"/>
      <c r="L20" s="17"/>
      <c r="M20" s="17"/>
    </row>
    <row r="21" spans="3:13" x14ac:dyDescent="0.25">
      <c r="G21" s="17"/>
      <c r="H21" s="17"/>
      <c r="I21" s="17"/>
      <c r="J21" s="17"/>
      <c r="K21" s="17"/>
      <c r="L21" s="17"/>
      <c r="M21" s="17"/>
    </row>
    <row r="22" spans="3:13" x14ac:dyDescent="0.25">
      <c r="G22" s="17"/>
      <c r="H22" s="17"/>
      <c r="I22" s="17"/>
      <c r="J22" s="17"/>
      <c r="K22" s="17"/>
      <c r="L22" s="17"/>
      <c r="M22" s="17"/>
    </row>
    <row r="26" spans="3:13" x14ac:dyDescent="0.25">
      <c r="C26" s="132"/>
    </row>
  </sheetData>
  <mergeCells count="7">
    <mergeCell ref="N4:N5"/>
    <mergeCell ref="O4:O5"/>
    <mergeCell ref="B4:C6"/>
    <mergeCell ref="D4:F4"/>
    <mergeCell ref="G4:I4"/>
    <mergeCell ref="J4:L4"/>
    <mergeCell ref="M4:M5"/>
  </mergeCells>
  <conditionalFormatting sqref="P7">
    <cfRule type="containsText" dxfId="47" priority="5" operator="containsText" text="Należy">
      <formula>NOT(ISERROR(SEARCH("Należy",P7)))</formula>
    </cfRule>
    <cfRule type="containsText" dxfId="46" priority="6" operator="containsText" text="Weryfikacja bieżącego wiersza OK">
      <formula>NOT(ISERROR(SEARCH("Weryfikacja bieżącego wiersza OK",P7)))</formula>
    </cfRule>
  </conditionalFormatting>
  <conditionalFormatting sqref="P8:P13">
    <cfRule type="containsText" dxfId="45" priority="3" operator="containsText" text="Należy">
      <formula>NOT(ISERROR(SEARCH("Należy",P8)))</formula>
    </cfRule>
    <cfRule type="containsText" dxfId="44" priority="4" operator="containsText" text="Weryfikacja bieżącego wiersza OK">
      <formula>NOT(ISERROR(SEARCH("Weryfikacja bieżącego wiersza OK",P8)))</formula>
    </cfRule>
  </conditionalFormatting>
  <conditionalFormatting sqref="D16:O16">
    <cfRule type="containsText" dxfId="43" priority="2" operator="containsText" text="OK">
      <formula>NOT(ISERROR(SEARCH("OK",D16)))</formula>
    </cfRule>
  </conditionalFormatting>
  <conditionalFormatting sqref="D17">
    <cfRule type="containsText" dxfId="42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scale="4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B1:J14"/>
  <sheetViews>
    <sheetView workbookViewId="0">
      <selection activeCell="D6" sqref="D6:I10"/>
    </sheetView>
  </sheetViews>
  <sheetFormatPr defaultRowHeight="15" x14ac:dyDescent="0.25"/>
  <cols>
    <col min="3" max="3" width="31.140625" customWidth="1"/>
    <col min="4" max="6" width="13.5703125" customWidth="1"/>
    <col min="7" max="7" width="15.42578125" customWidth="1"/>
    <col min="8" max="8" width="21.140625" customWidth="1"/>
    <col min="9" max="9" width="13.5703125" customWidth="1"/>
  </cols>
  <sheetData>
    <row r="1" spans="2:10" x14ac:dyDescent="0.25">
      <c r="B1" s="1" t="s">
        <v>8</v>
      </c>
    </row>
    <row r="2" spans="2:10" x14ac:dyDescent="0.25">
      <c r="B2" s="223" t="s">
        <v>1006</v>
      </c>
      <c r="C2" s="223"/>
      <c r="D2" s="223"/>
      <c r="E2" s="17"/>
      <c r="F2" s="17"/>
    </row>
    <row r="3" spans="2:10" ht="15.75" thickBot="1" x14ac:dyDescent="0.3">
      <c r="B3" s="17"/>
      <c r="C3" s="17"/>
      <c r="D3" s="17"/>
      <c r="E3" s="17"/>
      <c r="F3" s="17"/>
    </row>
    <row r="4" spans="2:10" ht="75.75" thickBot="1" x14ac:dyDescent="0.3">
      <c r="B4" s="809"/>
      <c r="C4" s="810"/>
      <c r="D4" s="95" t="s">
        <v>147</v>
      </c>
      <c r="E4" s="96" t="s">
        <v>149</v>
      </c>
      <c r="F4" s="95" t="s">
        <v>148</v>
      </c>
      <c r="G4" s="95" t="s">
        <v>541</v>
      </c>
      <c r="H4" s="95" t="s">
        <v>542</v>
      </c>
      <c r="I4" s="95" t="s">
        <v>47</v>
      </c>
    </row>
    <row r="5" spans="2:10" ht="15.75" thickBot="1" x14ac:dyDescent="0.3">
      <c r="B5" s="811"/>
      <c r="C5" s="812"/>
      <c r="D5" s="97" t="s">
        <v>433</v>
      </c>
      <c r="E5" s="98" t="s">
        <v>434</v>
      </c>
      <c r="F5" s="97" t="s">
        <v>435</v>
      </c>
      <c r="G5" s="169" t="s">
        <v>436</v>
      </c>
      <c r="H5" s="169" t="s">
        <v>437</v>
      </c>
      <c r="I5" s="169" t="s">
        <v>438</v>
      </c>
    </row>
    <row r="6" spans="2:10" x14ac:dyDescent="0.25">
      <c r="B6" s="99" t="s">
        <v>366</v>
      </c>
      <c r="C6" s="109" t="s">
        <v>53</v>
      </c>
      <c r="D6" s="273"/>
      <c r="E6" s="273"/>
      <c r="F6" s="273"/>
      <c r="G6" s="273"/>
      <c r="H6" s="273"/>
      <c r="I6" s="273"/>
      <c r="J6" t="str">
        <f>IF(COUNTBLANK(D6:I6)=6,"",IF(AND(COUNTBLANK(D6:I6)=0,COUNT(D6:I6)=6), "Weryfikacja bieżącego wiersza OK", "Należy wypełnić wszystkie pola w bieżącym wierszu"))</f>
        <v/>
      </c>
    </row>
    <row r="7" spans="2:10" ht="30" x14ac:dyDescent="0.25">
      <c r="B7" s="108" t="s">
        <v>367</v>
      </c>
      <c r="C7" s="109" t="s">
        <v>54</v>
      </c>
      <c r="D7" s="273"/>
      <c r="E7" s="273"/>
      <c r="F7" s="273"/>
      <c r="G7" s="273"/>
      <c r="H7" s="273"/>
      <c r="I7" s="273"/>
      <c r="J7" t="str">
        <f t="shared" ref="J7:J10" si="0">IF(COUNTBLANK(D7:I7)=6,"",IF(AND(COUNTBLANK(D7:I7)=0,COUNT(D7:I7)=6), "Weryfikacja bieżącego wiersza OK", "Należy wypełnić wszystkie pola w bieżącym wierszu"))</f>
        <v/>
      </c>
    </row>
    <row r="8" spans="2:10" x14ac:dyDescent="0.25">
      <c r="B8" s="8" t="s">
        <v>368</v>
      </c>
      <c r="C8" s="100" t="s">
        <v>468</v>
      </c>
      <c r="D8" s="250"/>
      <c r="E8" s="250"/>
      <c r="F8" s="250"/>
      <c r="G8" s="250"/>
      <c r="H8" s="250"/>
      <c r="I8" s="250"/>
      <c r="J8" t="str">
        <f t="shared" si="0"/>
        <v/>
      </c>
    </row>
    <row r="9" spans="2:10" ht="15.75" thickBot="1" x14ac:dyDescent="0.3">
      <c r="B9" s="9" t="s">
        <v>369</v>
      </c>
      <c r="C9" s="101" t="s">
        <v>47</v>
      </c>
      <c r="D9" s="250"/>
      <c r="E9" s="250"/>
      <c r="F9" s="250"/>
      <c r="G9" s="250"/>
      <c r="H9" s="250"/>
      <c r="I9" s="250"/>
      <c r="J9" t="str">
        <f t="shared" si="0"/>
        <v/>
      </c>
    </row>
    <row r="10" spans="2:10" ht="15.75" thickBot="1" x14ac:dyDescent="0.3">
      <c r="B10" s="94" t="s">
        <v>370</v>
      </c>
      <c r="C10" s="128" t="s">
        <v>52</v>
      </c>
      <c r="D10" s="406"/>
      <c r="E10" s="406"/>
      <c r="F10" s="406"/>
      <c r="G10" s="406"/>
      <c r="H10" s="406"/>
      <c r="I10" s="406"/>
      <c r="J10" t="str">
        <f t="shared" si="0"/>
        <v/>
      </c>
    </row>
    <row r="12" spans="2:10" x14ac:dyDescent="0.25">
      <c r="C12" s="37" t="s">
        <v>1131</v>
      </c>
    </row>
    <row r="13" spans="2:10" x14ac:dyDescent="0.25">
      <c r="C13" t="s">
        <v>370</v>
      </c>
      <c r="D13" s="233" t="str">
        <f>IF(D10="","",IF(ROUND(SUM(D6:D9),2)=ROUND(D10,2),"OK","Błąd sumy częściowej"))</f>
        <v/>
      </c>
      <c r="E13" s="233" t="str">
        <f t="shared" ref="E13:I13" si="1">IF(E10="","",IF(ROUND(SUM(E6:E9),2)=ROUND(E10,2),"OK","Błąd sumy częściowej"))</f>
        <v/>
      </c>
      <c r="F13" s="233" t="str">
        <f t="shared" si="1"/>
        <v/>
      </c>
      <c r="G13" s="233" t="str">
        <f t="shared" si="1"/>
        <v/>
      </c>
      <c r="H13" s="233" t="str">
        <f t="shared" si="1"/>
        <v/>
      </c>
      <c r="I13" s="233" t="str">
        <f t="shared" si="1"/>
        <v/>
      </c>
    </row>
    <row r="14" spans="2:10" x14ac:dyDescent="0.25">
      <c r="C14" t="s">
        <v>1132</v>
      </c>
      <c r="D14" s="232" t="str">
        <f>IF(COUNTBLANK(J6:J10)=5,"",IF(AND(COUNTIF(J6:J10,"Weryfikacja bieżącego wiersza OK")=5,COUNTIF(D13:I13,"OK")=6),"Arkusz jest zwalidowany poprawnie","Arkusz jest niepoprawny"))</f>
        <v/>
      </c>
    </row>
  </sheetData>
  <mergeCells count="1">
    <mergeCell ref="B4:C5"/>
  </mergeCells>
  <conditionalFormatting sqref="J6">
    <cfRule type="containsText" dxfId="41" priority="5" operator="containsText" text="Należy">
      <formula>NOT(ISERROR(SEARCH("Należy",J6)))</formula>
    </cfRule>
    <cfRule type="containsText" dxfId="40" priority="6" operator="containsText" text="Weryfikacja bieżącego wiersza OK">
      <formula>NOT(ISERROR(SEARCH("Weryfikacja bieżącego wiersza OK",J6)))</formula>
    </cfRule>
  </conditionalFormatting>
  <conditionalFormatting sqref="J7:J10">
    <cfRule type="containsText" dxfId="39" priority="3" operator="containsText" text="Należy">
      <formula>NOT(ISERROR(SEARCH("Należy",J7)))</formula>
    </cfRule>
    <cfRule type="containsText" dxfId="38" priority="4" operator="containsText" text="Weryfikacja bieżącego wiersza OK">
      <formula>NOT(ISERROR(SEARCH("Weryfikacja bieżącego wiersza OK",J7)))</formula>
    </cfRule>
  </conditionalFormatting>
  <conditionalFormatting sqref="D13:I13">
    <cfRule type="containsText" dxfId="37" priority="2" operator="containsText" text="OK">
      <formula>NOT(ISERROR(SEARCH("OK",D13)))</formula>
    </cfRule>
  </conditionalFormatting>
  <conditionalFormatting sqref="D14">
    <cfRule type="containsText" dxfId="36" priority="1" operator="containsText" text="Arkusz jest zwalidowany poprawnie">
      <formula>NOT(ISERROR(SEARCH("Arkusz jest zwalidowany poprawnie",D14)))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B1:R16"/>
  <sheetViews>
    <sheetView view="pageBreakPreview" zoomScaleNormal="100" zoomScaleSheetLayoutView="100" workbookViewId="0">
      <selection activeCell="D6" sqref="D6:E12"/>
    </sheetView>
  </sheetViews>
  <sheetFormatPr defaultRowHeight="15" x14ac:dyDescent="0.25"/>
  <cols>
    <col min="1" max="1" width="9.140625" customWidth="1"/>
    <col min="2" max="2" width="9.28515625" customWidth="1"/>
    <col min="3" max="3" width="37.28515625" customWidth="1"/>
    <col min="4" max="4" width="19.140625" customWidth="1"/>
    <col min="5" max="5" width="24.85546875" customWidth="1"/>
    <col min="6" max="6" width="31" customWidth="1"/>
    <col min="7" max="41" width="5.85546875" customWidth="1"/>
  </cols>
  <sheetData>
    <row r="1" spans="2:18" x14ac:dyDescent="0.25">
      <c r="B1" s="1" t="s">
        <v>8</v>
      </c>
      <c r="C1" s="134"/>
      <c r="D1" s="17"/>
      <c r="E1" s="17"/>
    </row>
    <row r="2" spans="2:18" x14ac:dyDescent="0.25">
      <c r="B2" s="17" t="s">
        <v>371</v>
      </c>
      <c r="C2" s="17"/>
      <c r="D2" s="17"/>
      <c r="E2" s="17"/>
    </row>
    <row r="3" spans="2:18" ht="16.5" customHeight="1" thickBot="1" x14ac:dyDescent="0.3">
      <c r="B3" s="17"/>
      <c r="C3" s="17"/>
      <c r="D3" s="64"/>
      <c r="E3" s="64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18" ht="15.75" thickBot="1" x14ac:dyDescent="0.3">
      <c r="B4" s="813"/>
      <c r="C4" s="814"/>
      <c r="D4" s="103" t="s">
        <v>150</v>
      </c>
      <c r="E4" s="104" t="s">
        <v>58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2:18" ht="15.75" thickBot="1" x14ac:dyDescent="0.3">
      <c r="B5" s="815"/>
      <c r="C5" s="816"/>
      <c r="D5" s="62" t="s">
        <v>433</v>
      </c>
      <c r="E5" s="19" t="s">
        <v>434</v>
      </c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2:18" x14ac:dyDescent="0.25">
      <c r="B6" s="99" t="s">
        <v>372</v>
      </c>
      <c r="C6" s="109" t="s">
        <v>468</v>
      </c>
      <c r="D6" s="407"/>
      <c r="E6" s="297"/>
      <c r="F6" t="str">
        <f>IF(COUNTBLANK(D6:E6)=2,"",IF(AND(COUNTBLANK(D6:E6)=0,COUNT(D6:E6)=2), "Weryfikacja bieżącego wiersza OK", "Należy wypełnić wszystkie pola w bieżącym wierszu"))</f>
        <v/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2:18" x14ac:dyDescent="0.25">
      <c r="B7" s="113" t="s">
        <v>373</v>
      </c>
      <c r="C7" s="109" t="s">
        <v>168</v>
      </c>
      <c r="D7" s="273"/>
      <c r="E7" s="323"/>
      <c r="F7" t="str">
        <f t="shared" ref="F7:F12" si="0">IF(COUNTBLANK(D7:E7)=2,"",IF(AND(COUNTBLANK(D7:E7)=0,COUNT(D7:E7)=2), "Weryfikacja bieżącego wiersza OK", "Należy wypełnić wszystkie pola w bieżącym wierszu"))</f>
        <v/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</row>
    <row r="8" spans="2:18" x14ac:dyDescent="0.25">
      <c r="B8" s="9" t="s">
        <v>374</v>
      </c>
      <c r="C8" s="107" t="s">
        <v>84</v>
      </c>
      <c r="D8" s="250"/>
      <c r="E8" s="285"/>
      <c r="F8" t="str">
        <f t="shared" si="0"/>
        <v/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2:18" ht="18" customHeight="1" x14ac:dyDescent="0.25">
      <c r="B9" s="8" t="s">
        <v>375</v>
      </c>
      <c r="C9" s="109" t="s">
        <v>48</v>
      </c>
      <c r="D9" s="251"/>
      <c r="E9" s="291"/>
      <c r="F9" t="str">
        <f t="shared" si="0"/>
        <v/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</row>
    <row r="10" spans="2:18" x14ac:dyDescent="0.25">
      <c r="B10" s="105" t="s">
        <v>376</v>
      </c>
      <c r="C10" s="109" t="s">
        <v>85</v>
      </c>
      <c r="D10" s="250"/>
      <c r="E10" s="285"/>
      <c r="F10" t="str">
        <f t="shared" si="0"/>
        <v/>
      </c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</row>
    <row r="11" spans="2:18" ht="15.75" thickBot="1" x14ac:dyDescent="0.3">
      <c r="B11" s="8" t="s">
        <v>377</v>
      </c>
      <c r="C11" s="109" t="s">
        <v>47</v>
      </c>
      <c r="D11" s="187"/>
      <c r="E11" s="188"/>
      <c r="F11" t="str">
        <f t="shared" si="0"/>
        <v/>
      </c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</row>
    <row r="12" spans="2:18" ht="15.75" thickBot="1" x14ac:dyDescent="0.3">
      <c r="B12" s="65" t="s">
        <v>378</v>
      </c>
      <c r="C12" s="130" t="s">
        <v>52</v>
      </c>
      <c r="D12" s="279"/>
      <c r="E12" s="350"/>
      <c r="F12" t="str">
        <f t="shared" si="0"/>
        <v/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</row>
    <row r="13" spans="2:18" x14ac:dyDescent="0.25">
      <c r="B13" s="64"/>
      <c r="C13" s="64"/>
      <c r="D13" s="64"/>
      <c r="E13" s="64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</row>
    <row r="14" spans="2:18" x14ac:dyDescent="0.25">
      <c r="C14" s="37" t="s">
        <v>1131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2:18" x14ac:dyDescent="0.25">
      <c r="C15" t="s">
        <v>378</v>
      </c>
      <c r="D15" s="233" t="str">
        <f>IF(D12="","",IF(ROUND(SUM(D6+D7+D9+D10+D11),2)=ROUND(D12,2),"OK","Błąd sumy częściowej"))</f>
        <v/>
      </c>
      <c r="E15" s="233" t="str">
        <f>IF(E12="","",IF(ROUND(SUM(E6+E7+E9+E10+E11),2)=ROUND(E12,2),"OK","Błąd sumy częściowej"))</f>
        <v/>
      </c>
    </row>
    <row r="16" spans="2:18" x14ac:dyDescent="0.25">
      <c r="C16" t="s">
        <v>1132</v>
      </c>
      <c r="D16" s="232" t="str">
        <f>IF(COUNTBLANK(F6:F12)=7,"",IF(AND(COUNTIF(F6:F12,"Weryfikacja bieżącego wiersza OK")=7,COUNTIF(D15:E15,"OK")=2),"Arkusz jest zwalidowany poprawnie","Arkusz jest niepoprawny"))</f>
        <v/>
      </c>
    </row>
  </sheetData>
  <mergeCells count="1">
    <mergeCell ref="B4:C5"/>
  </mergeCells>
  <conditionalFormatting sqref="F6">
    <cfRule type="containsText" dxfId="35" priority="5" operator="containsText" text="Należy">
      <formula>NOT(ISERROR(SEARCH("Należy",F6)))</formula>
    </cfRule>
    <cfRule type="containsText" dxfId="34" priority="6" operator="containsText" text="Weryfikacja bieżącego wiersza OK">
      <formula>NOT(ISERROR(SEARCH("Weryfikacja bieżącego wiersza OK",F6)))</formula>
    </cfRule>
  </conditionalFormatting>
  <conditionalFormatting sqref="F7:F12">
    <cfRule type="containsText" dxfId="33" priority="3" operator="containsText" text="Należy">
      <formula>NOT(ISERROR(SEARCH("Należy",F7)))</formula>
    </cfRule>
    <cfRule type="containsText" dxfId="32" priority="4" operator="containsText" text="Weryfikacja bieżącego wiersza OK">
      <formula>NOT(ISERROR(SEARCH("Weryfikacja bieżącego wiersza OK",F7)))</formula>
    </cfRule>
  </conditionalFormatting>
  <conditionalFormatting sqref="D15:E15">
    <cfRule type="containsText" dxfId="31" priority="2" operator="containsText" text="OK">
      <formula>NOT(ISERROR(SEARCH("OK",D15)))</formula>
    </cfRule>
  </conditionalFormatting>
  <conditionalFormatting sqref="D16">
    <cfRule type="containsText" dxfId="30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6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B1:M28"/>
  <sheetViews>
    <sheetView workbookViewId="0">
      <selection activeCell="D6" sqref="D6:L22"/>
    </sheetView>
  </sheetViews>
  <sheetFormatPr defaultRowHeight="15" x14ac:dyDescent="0.25"/>
  <cols>
    <col min="2" max="2" width="10.7109375" customWidth="1"/>
    <col min="3" max="3" width="27.140625" customWidth="1"/>
    <col min="4" max="12" width="17.140625" customWidth="1"/>
  </cols>
  <sheetData>
    <row r="1" spans="2:13" x14ac:dyDescent="0.25">
      <c r="B1" s="1" t="s">
        <v>8</v>
      </c>
      <c r="J1" s="224"/>
    </row>
    <row r="2" spans="2:13" x14ac:dyDescent="0.25">
      <c r="B2" s="17" t="s">
        <v>1007</v>
      </c>
      <c r="J2" s="224"/>
    </row>
    <row r="3" spans="2:13" ht="15.75" thickBot="1" x14ac:dyDescent="0.3">
      <c r="J3" s="224"/>
    </row>
    <row r="4" spans="2:13" ht="42.75" thickBot="1" x14ac:dyDescent="0.3">
      <c r="B4" s="817"/>
      <c r="C4" s="818"/>
      <c r="D4" s="466" t="s">
        <v>88</v>
      </c>
      <c r="E4" s="467" t="s">
        <v>108</v>
      </c>
      <c r="F4" s="467" t="s">
        <v>109</v>
      </c>
      <c r="G4" s="467" t="s">
        <v>110</v>
      </c>
      <c r="H4" s="467" t="s">
        <v>111</v>
      </c>
      <c r="I4" s="467" t="s">
        <v>980</v>
      </c>
      <c r="J4" s="467" t="s">
        <v>981</v>
      </c>
      <c r="K4" s="467" t="s">
        <v>112</v>
      </c>
      <c r="L4" s="191" t="s">
        <v>113</v>
      </c>
    </row>
    <row r="5" spans="2:13" ht="15.75" thickBot="1" x14ac:dyDescent="0.3">
      <c r="B5" s="819"/>
      <c r="C5" s="820"/>
      <c r="D5" s="596" t="s">
        <v>433</v>
      </c>
      <c r="E5" s="469" t="s">
        <v>434</v>
      </c>
      <c r="F5" s="469" t="s">
        <v>435</v>
      </c>
      <c r="G5" s="469" t="s">
        <v>436</v>
      </c>
      <c r="H5" s="469" t="s">
        <v>437</v>
      </c>
      <c r="I5" s="469" t="s">
        <v>438</v>
      </c>
      <c r="J5" s="469" t="s">
        <v>982</v>
      </c>
      <c r="K5" s="469" t="s">
        <v>442</v>
      </c>
      <c r="L5" s="170" t="s">
        <v>443</v>
      </c>
    </row>
    <row r="6" spans="2:13" ht="31.5" x14ac:dyDescent="0.25">
      <c r="B6" s="215" t="s">
        <v>473</v>
      </c>
      <c r="C6" s="216" t="s">
        <v>170</v>
      </c>
      <c r="D6" s="597"/>
      <c r="E6" s="597"/>
      <c r="F6" s="597"/>
      <c r="G6" s="597"/>
      <c r="H6" s="597"/>
      <c r="I6" s="597"/>
      <c r="J6" s="597"/>
      <c r="K6" s="597"/>
      <c r="L6" s="412"/>
      <c r="M6" t="str">
        <f>IF(COUNTBLANK(D6:L6)=9,"",IF(AND(COUNTBLANK(D6:L6)=0,COUNT(D6:L6)=9), "Weryfikacja bieżącego wiersza OK", "Należy wypełnić wszystkie pola w bieżącym wierszu"))</f>
        <v/>
      </c>
    </row>
    <row r="7" spans="2:13" x14ac:dyDescent="0.25">
      <c r="B7" s="217" t="s">
        <v>474</v>
      </c>
      <c r="C7" s="218" t="s">
        <v>469</v>
      </c>
      <c r="D7" s="408"/>
      <c r="E7" s="408"/>
      <c r="F7" s="408"/>
      <c r="G7" s="408"/>
      <c r="H7" s="408"/>
      <c r="I7" s="408"/>
      <c r="J7" s="408"/>
      <c r="K7" s="408"/>
      <c r="L7" s="408"/>
      <c r="M7" t="str">
        <f t="shared" ref="M7:M22" si="0">IF(COUNTBLANK(D7:L7)=9,"",IF(AND(COUNTBLANK(D7:L7)=0,COUNT(D7:L7)=9), "Weryfikacja bieżącego wiersza OK", "Należy wypełnić wszystkie pola w bieżącym wierszu"))</f>
        <v/>
      </c>
    </row>
    <row r="8" spans="2:13" x14ac:dyDescent="0.25">
      <c r="B8" s="217" t="s">
        <v>475</v>
      </c>
      <c r="C8" s="218" t="s">
        <v>54</v>
      </c>
      <c r="D8" s="408"/>
      <c r="E8" s="408"/>
      <c r="F8" s="408"/>
      <c r="G8" s="408"/>
      <c r="H8" s="408"/>
      <c r="I8" s="408"/>
      <c r="J8" s="408"/>
      <c r="K8" s="408"/>
      <c r="L8" s="408"/>
      <c r="M8" t="str">
        <f t="shared" si="0"/>
        <v/>
      </c>
    </row>
    <row r="9" spans="2:13" ht="22.5" x14ac:dyDescent="0.25">
      <c r="B9" s="217" t="s">
        <v>476</v>
      </c>
      <c r="C9" s="218" t="s">
        <v>168</v>
      </c>
      <c r="D9" s="408"/>
      <c r="E9" s="408"/>
      <c r="F9" s="408"/>
      <c r="G9" s="408"/>
      <c r="H9" s="408"/>
      <c r="I9" s="408"/>
      <c r="J9" s="408"/>
      <c r="K9" s="408"/>
      <c r="L9" s="408"/>
      <c r="M9" t="str">
        <f t="shared" si="0"/>
        <v/>
      </c>
    </row>
    <row r="10" spans="2:13" x14ac:dyDescent="0.25">
      <c r="B10" s="217" t="s">
        <v>477</v>
      </c>
      <c r="C10" s="219" t="s">
        <v>169</v>
      </c>
      <c r="D10" s="408"/>
      <c r="E10" s="408"/>
      <c r="F10" s="408"/>
      <c r="G10" s="408"/>
      <c r="H10" s="408"/>
      <c r="I10" s="408"/>
      <c r="J10" s="408"/>
      <c r="K10" s="408"/>
      <c r="L10" s="408"/>
      <c r="M10" t="str">
        <f t="shared" si="0"/>
        <v/>
      </c>
    </row>
    <row r="11" spans="2:13" ht="22.5" x14ac:dyDescent="0.25">
      <c r="B11" s="217" t="s">
        <v>478</v>
      </c>
      <c r="C11" s="218" t="s">
        <v>48</v>
      </c>
      <c r="D11" s="408"/>
      <c r="E11" s="408"/>
      <c r="F11" s="408"/>
      <c r="G11" s="408"/>
      <c r="H11" s="408"/>
      <c r="I11" s="408"/>
      <c r="J11" s="408"/>
      <c r="K11" s="408"/>
      <c r="L11" s="408"/>
      <c r="M11" t="str">
        <f t="shared" si="0"/>
        <v/>
      </c>
    </row>
    <row r="12" spans="2:13" x14ac:dyDescent="0.25">
      <c r="B12" s="217" t="s">
        <v>479</v>
      </c>
      <c r="C12" s="218" t="s">
        <v>85</v>
      </c>
      <c r="D12" s="408"/>
      <c r="E12" s="408"/>
      <c r="F12" s="408"/>
      <c r="G12" s="408"/>
      <c r="H12" s="408"/>
      <c r="I12" s="408"/>
      <c r="J12" s="408"/>
      <c r="K12" s="408"/>
      <c r="L12" s="408"/>
      <c r="M12" t="str">
        <f t="shared" si="0"/>
        <v/>
      </c>
    </row>
    <row r="13" spans="2:13" ht="21" x14ac:dyDescent="0.25">
      <c r="B13" s="217" t="s">
        <v>480</v>
      </c>
      <c r="C13" s="220" t="s">
        <v>471</v>
      </c>
      <c r="D13" s="411"/>
      <c r="E13" s="411"/>
      <c r="F13" s="411"/>
      <c r="G13" s="411"/>
      <c r="H13" s="411"/>
      <c r="I13" s="411"/>
      <c r="J13" s="411"/>
      <c r="K13" s="411"/>
      <c r="L13" s="411"/>
      <c r="M13" t="str">
        <f t="shared" si="0"/>
        <v/>
      </c>
    </row>
    <row r="14" spans="2:13" x14ac:dyDescent="0.25">
      <c r="B14" s="217" t="s">
        <v>481</v>
      </c>
      <c r="C14" s="220" t="s">
        <v>33</v>
      </c>
      <c r="D14" s="408"/>
      <c r="E14" s="408"/>
      <c r="F14" s="408"/>
      <c r="G14" s="408"/>
      <c r="H14" s="408"/>
      <c r="I14" s="408"/>
      <c r="J14" s="408"/>
      <c r="K14" s="408"/>
      <c r="L14" s="408"/>
      <c r="M14" t="str">
        <f t="shared" si="0"/>
        <v/>
      </c>
    </row>
    <row r="15" spans="2:13" x14ac:dyDescent="0.25">
      <c r="B15" s="217" t="s">
        <v>482</v>
      </c>
      <c r="C15" s="218" t="s">
        <v>53</v>
      </c>
      <c r="D15" s="408"/>
      <c r="E15" s="408"/>
      <c r="F15" s="408"/>
      <c r="G15" s="408"/>
      <c r="H15" s="408"/>
      <c r="I15" s="408"/>
      <c r="J15" s="408"/>
      <c r="K15" s="408"/>
      <c r="L15" s="408"/>
      <c r="M15" t="str">
        <f t="shared" si="0"/>
        <v/>
      </c>
    </row>
    <row r="16" spans="2:13" x14ac:dyDescent="0.25">
      <c r="B16" s="217" t="s">
        <v>483</v>
      </c>
      <c r="C16" s="218" t="s">
        <v>54</v>
      </c>
      <c r="D16" s="408"/>
      <c r="E16" s="408"/>
      <c r="F16" s="408"/>
      <c r="G16" s="408"/>
      <c r="H16" s="408"/>
      <c r="I16" s="408"/>
      <c r="J16" s="408"/>
      <c r="K16" s="408"/>
      <c r="L16" s="408"/>
      <c r="M16" t="str">
        <f t="shared" si="0"/>
        <v/>
      </c>
    </row>
    <row r="17" spans="2:13" x14ac:dyDescent="0.25">
      <c r="B17" s="217" t="s">
        <v>484</v>
      </c>
      <c r="C17" s="218" t="s">
        <v>469</v>
      </c>
      <c r="D17" s="408"/>
      <c r="E17" s="408"/>
      <c r="F17" s="408"/>
      <c r="G17" s="408"/>
      <c r="H17" s="408"/>
      <c r="I17" s="408"/>
      <c r="J17" s="408"/>
      <c r="K17" s="408"/>
      <c r="L17" s="408"/>
      <c r="M17" t="str">
        <f t="shared" si="0"/>
        <v/>
      </c>
    </row>
    <row r="18" spans="2:13" ht="22.5" x14ac:dyDescent="0.25">
      <c r="B18" s="217" t="s">
        <v>485</v>
      </c>
      <c r="C18" s="218" t="s">
        <v>168</v>
      </c>
      <c r="D18" s="408"/>
      <c r="E18" s="408"/>
      <c r="F18" s="408"/>
      <c r="G18" s="408"/>
      <c r="H18" s="408"/>
      <c r="I18" s="408"/>
      <c r="J18" s="408"/>
      <c r="K18" s="408"/>
      <c r="L18" s="408"/>
      <c r="M18" t="str">
        <f t="shared" si="0"/>
        <v/>
      </c>
    </row>
    <row r="19" spans="2:13" x14ac:dyDescent="0.25">
      <c r="B19" s="217" t="s">
        <v>486</v>
      </c>
      <c r="C19" s="219" t="s">
        <v>169</v>
      </c>
      <c r="D19" s="408"/>
      <c r="E19" s="408"/>
      <c r="F19" s="408"/>
      <c r="G19" s="408"/>
      <c r="H19" s="408"/>
      <c r="I19" s="408"/>
      <c r="J19" s="408"/>
      <c r="K19" s="408"/>
      <c r="L19" s="408"/>
      <c r="M19" t="str">
        <f t="shared" si="0"/>
        <v/>
      </c>
    </row>
    <row r="20" spans="2:13" ht="22.5" x14ac:dyDescent="0.25">
      <c r="B20" s="217" t="s">
        <v>487</v>
      </c>
      <c r="C20" s="218" t="s">
        <v>48</v>
      </c>
      <c r="D20" s="408"/>
      <c r="E20" s="408"/>
      <c r="F20" s="408"/>
      <c r="G20" s="408"/>
      <c r="H20" s="408"/>
      <c r="I20" s="408"/>
      <c r="J20" s="408"/>
      <c r="K20" s="408"/>
      <c r="L20" s="408"/>
      <c r="M20" t="str">
        <f t="shared" si="0"/>
        <v/>
      </c>
    </row>
    <row r="21" spans="2:13" ht="15.75" thickBot="1" x14ac:dyDescent="0.3">
      <c r="B21" s="221" t="s">
        <v>488</v>
      </c>
      <c r="C21" s="222" t="s">
        <v>85</v>
      </c>
      <c r="D21" s="409"/>
      <c r="E21" s="409"/>
      <c r="F21" s="409"/>
      <c r="G21" s="409"/>
      <c r="H21" s="409"/>
      <c r="I21" s="409"/>
      <c r="J21" s="409"/>
      <c r="K21" s="409"/>
      <c r="L21" s="409"/>
      <c r="M21" t="str">
        <f t="shared" si="0"/>
        <v/>
      </c>
    </row>
    <row r="22" spans="2:13" ht="15.75" thickBot="1" x14ac:dyDescent="0.3">
      <c r="B22" s="192" t="s">
        <v>489</v>
      </c>
      <c r="C22" s="193" t="s">
        <v>52</v>
      </c>
      <c r="D22" s="410"/>
      <c r="E22" s="410"/>
      <c r="F22" s="410"/>
      <c r="G22" s="410"/>
      <c r="H22" s="410"/>
      <c r="I22" s="410"/>
      <c r="J22" s="410"/>
      <c r="K22" s="410"/>
      <c r="L22" s="410"/>
      <c r="M22" t="str">
        <f t="shared" si="0"/>
        <v/>
      </c>
    </row>
    <row r="24" spans="2:13" x14ac:dyDescent="0.25">
      <c r="C24" s="37" t="s">
        <v>1131</v>
      </c>
      <c r="D24" s="17"/>
      <c r="E24" s="17"/>
      <c r="F24" s="17"/>
      <c r="G24" s="17"/>
      <c r="H24" s="17"/>
      <c r="I24" s="17"/>
      <c r="J24" s="17"/>
      <c r="K24" s="17"/>
      <c r="L24" s="17"/>
    </row>
    <row r="25" spans="2:13" x14ac:dyDescent="0.25">
      <c r="C25" s="17" t="s">
        <v>473</v>
      </c>
      <c r="D25" s="233" t="str">
        <f>IF(D6="","",IF(ROUND(SUM(D7+D8+D9+D11+D12),2)=ROUND(D6,2),"OK","Błąd sumy częściowej"))</f>
        <v/>
      </c>
      <c r="E25" s="233" t="str">
        <f t="shared" ref="E25:L25" si="1">IF(E6="","",IF(ROUND(SUM(E7+E8+E9+E11+E12),2)=ROUND(E6,2),"OK","Błąd sumy częściowej"))</f>
        <v/>
      </c>
      <c r="F25" s="233" t="str">
        <f t="shared" si="1"/>
        <v/>
      </c>
      <c r="G25" s="233" t="str">
        <f t="shared" si="1"/>
        <v/>
      </c>
      <c r="H25" s="233" t="str">
        <f t="shared" si="1"/>
        <v/>
      </c>
      <c r="I25" s="233" t="str">
        <f t="shared" si="1"/>
        <v/>
      </c>
      <c r="J25" s="233" t="str">
        <f t="shared" si="1"/>
        <v/>
      </c>
      <c r="K25" s="233" t="str">
        <f t="shared" si="1"/>
        <v/>
      </c>
      <c r="L25" s="233" t="str">
        <f t="shared" si="1"/>
        <v/>
      </c>
    </row>
    <row r="26" spans="2:13" x14ac:dyDescent="0.25">
      <c r="C26" s="17" t="s">
        <v>481</v>
      </c>
      <c r="D26" s="233" t="str">
        <f>IF(D14="","",IF(ROUND(SUM(D15+D16+D17+D18+D20+D21),2)=ROUND(D14,2),"OK","Błąd sumy częściowej"))</f>
        <v/>
      </c>
      <c r="E26" s="233" t="str">
        <f t="shared" ref="E26:L26" si="2">IF(E14="","",IF(ROUND(SUM(E15+E16+E17+E18+E20+E21),2)=ROUND(E14,2),"OK","Błąd sumy częściowej"))</f>
        <v/>
      </c>
      <c r="F26" s="233" t="str">
        <f t="shared" si="2"/>
        <v/>
      </c>
      <c r="G26" s="233" t="str">
        <f t="shared" si="2"/>
        <v/>
      </c>
      <c r="H26" s="233" t="str">
        <f t="shared" si="2"/>
        <v/>
      </c>
      <c r="I26" s="233" t="str">
        <f t="shared" si="2"/>
        <v/>
      </c>
      <c r="J26" s="233" t="str">
        <f t="shared" si="2"/>
        <v/>
      </c>
      <c r="K26" s="233" t="str">
        <f t="shared" si="2"/>
        <v/>
      </c>
      <c r="L26" s="233" t="str">
        <f t="shared" si="2"/>
        <v/>
      </c>
    </row>
    <row r="27" spans="2:13" x14ac:dyDescent="0.25">
      <c r="C27" s="17" t="s">
        <v>489</v>
      </c>
      <c r="D27" s="233" t="str">
        <f>IF(D22="","",IF(ROUND(SUM(D6+D13+D14),2)=ROUND(D22,2),"OK","Błąd sumy częściowej"))</f>
        <v/>
      </c>
      <c r="E27" s="233" t="str">
        <f t="shared" ref="E27:L27" si="3">IF(E22="","",IF(ROUND(SUM(E6+E13+E14),2)=ROUND(E22,2),"OK","Błąd sumy częściowej"))</f>
        <v/>
      </c>
      <c r="F27" s="233" t="str">
        <f t="shared" si="3"/>
        <v/>
      </c>
      <c r="G27" s="233" t="str">
        <f t="shared" si="3"/>
        <v/>
      </c>
      <c r="H27" s="233" t="str">
        <f t="shared" si="3"/>
        <v/>
      </c>
      <c r="I27" s="233" t="str">
        <f t="shared" si="3"/>
        <v/>
      </c>
      <c r="J27" s="233" t="str">
        <f t="shared" si="3"/>
        <v/>
      </c>
      <c r="K27" s="233" t="str">
        <f t="shared" si="3"/>
        <v/>
      </c>
      <c r="L27" s="233" t="str">
        <f t="shared" si="3"/>
        <v/>
      </c>
    </row>
    <row r="28" spans="2:13" x14ac:dyDescent="0.25">
      <c r="C28" t="s">
        <v>1132</v>
      </c>
      <c r="D28" s="232" t="str">
        <f>IF(COUNTBLANK(M6:M22)=17,"",IF(AND(COUNTIF(M6:M22,"Weryfikacja bieżącego wiersza OK")=17,COUNTIF(D25:L27,"OK")=27),"Arkusz jest zwalidowany poprawnie","Arkusz jest niepoprawny"))</f>
        <v/>
      </c>
    </row>
  </sheetData>
  <mergeCells count="1">
    <mergeCell ref="B4:C5"/>
  </mergeCells>
  <conditionalFormatting sqref="M6">
    <cfRule type="containsText" dxfId="29" priority="7" operator="containsText" text="Należy">
      <formula>NOT(ISERROR(SEARCH("Należy",M6)))</formula>
    </cfRule>
    <cfRule type="containsText" dxfId="28" priority="8" operator="containsText" text="Weryfikacja bieżącego wiersza OK">
      <formula>NOT(ISERROR(SEARCH("Weryfikacja bieżącego wiersza OK",M6)))</formula>
    </cfRule>
  </conditionalFormatting>
  <conditionalFormatting sqref="M7:M22">
    <cfRule type="containsText" dxfId="27" priority="5" operator="containsText" text="Należy">
      <formula>NOT(ISERROR(SEARCH("Należy",M7)))</formula>
    </cfRule>
    <cfRule type="containsText" dxfId="26" priority="6" operator="containsText" text="Weryfikacja bieżącego wiersza OK">
      <formula>NOT(ISERROR(SEARCH("Weryfikacja bieżącego wiersza OK",M7)))</formula>
    </cfRule>
  </conditionalFormatting>
  <conditionalFormatting sqref="D25:L25">
    <cfRule type="containsText" dxfId="25" priority="4" operator="containsText" text="OK">
      <formula>NOT(ISERROR(SEARCH("OK",D25)))</formula>
    </cfRule>
  </conditionalFormatting>
  <conditionalFormatting sqref="D26:L26">
    <cfRule type="containsText" dxfId="24" priority="3" operator="containsText" text="OK">
      <formula>NOT(ISERROR(SEARCH("OK",D26)))</formula>
    </cfRule>
  </conditionalFormatting>
  <conditionalFormatting sqref="D27:L27">
    <cfRule type="containsText" dxfId="23" priority="2" operator="containsText" text="OK">
      <formula>NOT(ISERROR(SEARCH("OK",D27)))</formula>
    </cfRule>
  </conditionalFormatting>
  <conditionalFormatting sqref="D28">
    <cfRule type="containsText" dxfId="22" priority="1" operator="containsText" text="Arkusz jest zwalidowany poprawnie">
      <formula>NOT(ISERROR(SEARCH("Arkusz jest zwalidowany poprawnie",D28)))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D6" sqref="D6:D13"/>
    </sheetView>
  </sheetViews>
  <sheetFormatPr defaultRowHeight="15" x14ac:dyDescent="0.25"/>
  <cols>
    <col min="3" max="3" width="70.28515625" customWidth="1"/>
    <col min="4" max="4" width="13.7109375" customWidth="1"/>
  </cols>
  <sheetData>
    <row r="1" spans="2:5" x14ac:dyDescent="0.25">
      <c r="B1" s="1" t="s">
        <v>8</v>
      </c>
    </row>
    <row r="2" spans="2:5" x14ac:dyDescent="0.25">
      <c r="B2" s="17" t="s">
        <v>1008</v>
      </c>
    </row>
    <row r="3" spans="2:5" ht="15.75" thickBot="1" x14ac:dyDescent="0.3"/>
    <row r="4" spans="2:5" ht="15.75" thickBot="1" x14ac:dyDescent="0.3">
      <c r="B4" s="821"/>
      <c r="C4" s="822"/>
      <c r="D4" s="598" t="s">
        <v>80</v>
      </c>
    </row>
    <row r="5" spans="2:5" ht="15.75" thickBot="1" x14ac:dyDescent="0.3">
      <c r="B5" s="823"/>
      <c r="C5" s="824"/>
      <c r="D5" s="599" t="s">
        <v>433</v>
      </c>
    </row>
    <row r="6" spans="2:5" x14ac:dyDescent="0.25">
      <c r="B6" s="600" t="s">
        <v>749</v>
      </c>
      <c r="C6" s="601" t="s">
        <v>750</v>
      </c>
      <c r="D6" s="602"/>
      <c r="E6" s="231" t="str">
        <f>IF(ISBLANK(D6),"",IF(ISNUMBER(D6),"Weryfikacja wiersza OK","Wartość w kolumnie a musi być liczbą"))</f>
        <v/>
      </c>
    </row>
    <row r="7" spans="2:5" x14ac:dyDescent="0.25">
      <c r="B7" s="603" t="s">
        <v>751</v>
      </c>
      <c r="C7" s="604" t="s">
        <v>752</v>
      </c>
      <c r="D7" s="605"/>
      <c r="E7" s="231" t="str">
        <f t="shared" ref="E7:E13" si="0">IF(ISBLANK(D7),"",IF(ISNUMBER(D7),"Weryfikacja wiersza OK","Wartość w kolumnie a musi być liczbą"))</f>
        <v/>
      </c>
    </row>
    <row r="8" spans="2:5" x14ac:dyDescent="0.25">
      <c r="B8" s="606" t="s">
        <v>760</v>
      </c>
      <c r="C8" s="607" t="s">
        <v>753</v>
      </c>
      <c r="D8" s="608"/>
      <c r="E8" s="231" t="str">
        <f t="shared" si="0"/>
        <v/>
      </c>
    </row>
    <row r="9" spans="2:5" x14ac:dyDescent="0.25">
      <c r="B9" s="606" t="s">
        <v>761</v>
      </c>
      <c r="C9" s="607" t="s">
        <v>754</v>
      </c>
      <c r="D9" s="608"/>
      <c r="E9" s="231" t="str">
        <f t="shared" si="0"/>
        <v/>
      </c>
    </row>
    <row r="10" spans="2:5" x14ac:dyDescent="0.25">
      <c r="B10" s="606" t="s">
        <v>762</v>
      </c>
      <c r="C10" s="607" t="s">
        <v>755</v>
      </c>
      <c r="D10" s="608"/>
      <c r="E10" s="231" t="str">
        <f t="shared" si="0"/>
        <v/>
      </c>
    </row>
    <row r="11" spans="2:5" x14ac:dyDescent="0.25">
      <c r="B11" s="606" t="s">
        <v>763</v>
      </c>
      <c r="C11" s="607" t="s">
        <v>756</v>
      </c>
      <c r="D11" s="608"/>
      <c r="E11" s="231" t="str">
        <f t="shared" si="0"/>
        <v/>
      </c>
    </row>
    <row r="12" spans="2:5" x14ac:dyDescent="0.25">
      <c r="B12" s="609" t="s">
        <v>764</v>
      </c>
      <c r="C12" s="610" t="s">
        <v>757</v>
      </c>
      <c r="D12" s="611"/>
      <c r="E12" s="231" t="str">
        <f t="shared" si="0"/>
        <v/>
      </c>
    </row>
    <row r="13" spans="2:5" ht="15.75" thickBot="1" x14ac:dyDescent="0.3">
      <c r="B13" s="612" t="s">
        <v>758</v>
      </c>
      <c r="C13" s="613" t="s">
        <v>759</v>
      </c>
      <c r="D13" s="614"/>
      <c r="E13" s="231" t="str">
        <f t="shared" si="0"/>
        <v/>
      </c>
    </row>
    <row r="15" spans="2:5" x14ac:dyDescent="0.25">
      <c r="C15" s="37" t="s">
        <v>1131</v>
      </c>
    </row>
    <row r="16" spans="2:5" x14ac:dyDescent="0.25">
      <c r="C16" t="s">
        <v>749</v>
      </c>
      <c r="D16" s="233" t="str">
        <f>IF(D6="","",IF(ROUND(SUM(D7:D12),2)=ROUND(D6,2),"OK","Błąd sumy częściowej"))</f>
        <v/>
      </c>
    </row>
    <row r="17" spans="3:4" x14ac:dyDescent="0.25">
      <c r="C17" t="s">
        <v>1132</v>
      </c>
      <c r="D17" s="232" t="str">
        <f>IF(COUNTBLANK(E6:E13)=8,"",IF(AND(COUNTIF(E6:E13,"Weryfikacja wiersza OK")=8,COUNTIF(D16,"OK")=1),"Arkusz jest zwalidowany poprawnie","Arkusz jest niepoprawny"))</f>
        <v/>
      </c>
    </row>
  </sheetData>
  <mergeCells count="1">
    <mergeCell ref="B4:C5"/>
  </mergeCells>
  <conditionalFormatting sqref="E6">
    <cfRule type="containsText" dxfId="21" priority="4" operator="containsText" text="Weryfikacja wiersza OK">
      <formula>NOT(ISERROR(SEARCH("Weryfikacja wiersza OK",E6)))</formula>
    </cfRule>
  </conditionalFormatting>
  <conditionalFormatting sqref="E7:E13">
    <cfRule type="containsText" dxfId="20" priority="3" operator="containsText" text="Weryfikacja wiersza OK">
      <formula>NOT(ISERROR(SEARCH("Weryfikacja wiersza OK",E7)))</formula>
    </cfRule>
  </conditionalFormatting>
  <conditionalFormatting sqref="D17">
    <cfRule type="containsText" dxfId="19" priority="2" operator="containsText" text="Arkusz jest zwalidowany poprawnie">
      <formula>NOT(ISERROR(SEARCH("Arkusz jest zwalidowany poprawnie",D17)))</formula>
    </cfRule>
  </conditionalFormatting>
  <conditionalFormatting sqref="D16">
    <cfRule type="containsText" dxfId="18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workbookViewId="0">
      <selection activeCell="D6" sqref="D6:D14"/>
    </sheetView>
  </sheetViews>
  <sheetFormatPr defaultRowHeight="15" x14ac:dyDescent="0.25"/>
  <cols>
    <col min="3" max="3" width="73" customWidth="1"/>
    <col min="4" max="4" width="13.5703125" customWidth="1"/>
  </cols>
  <sheetData>
    <row r="1" spans="2:5" x14ac:dyDescent="0.25">
      <c r="B1" s="1" t="s">
        <v>8</v>
      </c>
    </row>
    <row r="2" spans="2:5" x14ac:dyDescent="0.25">
      <c r="B2" s="17" t="s">
        <v>1009</v>
      </c>
    </row>
    <row r="3" spans="2:5" ht="15.75" thickBot="1" x14ac:dyDescent="0.3"/>
    <row r="4" spans="2:5" x14ac:dyDescent="0.25">
      <c r="B4" s="825"/>
      <c r="C4" s="826"/>
      <c r="D4" s="615" t="s">
        <v>80</v>
      </c>
    </row>
    <row r="5" spans="2:5" ht="15.75" thickBot="1" x14ac:dyDescent="0.3">
      <c r="B5" s="827"/>
      <c r="C5" s="828"/>
      <c r="D5" s="616" t="s">
        <v>433</v>
      </c>
    </row>
    <row r="6" spans="2:5" ht="24" x14ac:dyDescent="0.25">
      <c r="B6" s="589" t="s">
        <v>765</v>
      </c>
      <c r="C6" s="590" t="s">
        <v>766</v>
      </c>
      <c r="D6" s="591"/>
      <c r="E6" s="231" t="str">
        <f>IF(ISBLANK(D6),"",IF(ISNUMBER(D6),"Weryfikacja wiersza OK","Wartość w kolumnie a musi być liczbą"))</f>
        <v/>
      </c>
    </row>
    <row r="7" spans="2:5" x14ac:dyDescent="0.25">
      <c r="B7" s="592" t="s">
        <v>767</v>
      </c>
      <c r="C7" s="594" t="s">
        <v>768</v>
      </c>
      <c r="D7" s="593"/>
      <c r="E7" s="231" t="str">
        <f t="shared" ref="E7:E14" si="0">IF(ISBLANK(D7),"",IF(ISNUMBER(D7),"Weryfikacja wiersza OK","Wartość w kolumnie a musi być liczbą"))</f>
        <v/>
      </c>
    </row>
    <row r="8" spans="2:5" x14ac:dyDescent="0.25">
      <c r="B8" s="592" t="s">
        <v>769</v>
      </c>
      <c r="C8" s="594" t="s">
        <v>770</v>
      </c>
      <c r="D8" s="593"/>
      <c r="E8" s="231" t="str">
        <f t="shared" si="0"/>
        <v/>
      </c>
    </row>
    <row r="9" spans="2:5" x14ac:dyDescent="0.25">
      <c r="B9" s="592" t="s">
        <v>771</v>
      </c>
      <c r="C9" s="594" t="s">
        <v>772</v>
      </c>
      <c r="D9" s="593"/>
      <c r="E9" s="231" t="str">
        <f t="shared" si="0"/>
        <v/>
      </c>
    </row>
    <row r="10" spans="2:5" ht="24" x14ac:dyDescent="0.25">
      <c r="B10" s="592" t="s">
        <v>773</v>
      </c>
      <c r="C10" s="594" t="s">
        <v>774</v>
      </c>
      <c r="D10" s="593"/>
      <c r="E10" s="231" t="str">
        <f t="shared" si="0"/>
        <v/>
      </c>
    </row>
    <row r="11" spans="2:5" x14ac:dyDescent="0.25">
      <c r="B11" s="592" t="s">
        <v>775</v>
      </c>
      <c r="C11" s="594" t="s">
        <v>34</v>
      </c>
      <c r="D11" s="593"/>
      <c r="E11" s="231" t="str">
        <f t="shared" si="0"/>
        <v/>
      </c>
    </row>
    <row r="12" spans="2:5" x14ac:dyDescent="0.25">
      <c r="B12" s="592" t="s">
        <v>776</v>
      </c>
      <c r="C12" s="594" t="s">
        <v>777</v>
      </c>
      <c r="D12" s="593"/>
      <c r="E12" s="231" t="str">
        <f t="shared" si="0"/>
        <v/>
      </c>
    </row>
    <row r="13" spans="2:5" x14ac:dyDescent="0.25">
      <c r="B13" s="592" t="s">
        <v>778</v>
      </c>
      <c r="C13" s="617" t="s">
        <v>779</v>
      </c>
      <c r="D13" s="593"/>
      <c r="E13" s="231" t="str">
        <f t="shared" si="0"/>
        <v/>
      </c>
    </row>
    <row r="14" spans="2:5" ht="15.75" thickBot="1" x14ac:dyDescent="0.3">
      <c r="B14" s="618" t="s">
        <v>780</v>
      </c>
      <c r="C14" s="619" t="s">
        <v>782</v>
      </c>
      <c r="D14" s="595"/>
      <c r="E14" s="231" t="str">
        <f t="shared" si="0"/>
        <v/>
      </c>
    </row>
    <row r="16" spans="2:5" x14ac:dyDescent="0.25">
      <c r="C16" s="37" t="s">
        <v>1131</v>
      </c>
    </row>
    <row r="17" spans="3:4" x14ac:dyDescent="0.25">
      <c r="C17" t="s">
        <v>765</v>
      </c>
      <c r="D17" s="233" t="str">
        <f>IF(D6="","",IF(ROUND(SUM(D7+D8+D9+D10+D11+D12+D14),2)=ROUND(D6,2),"OK","Błąd sumy częściowej"))</f>
        <v/>
      </c>
    </row>
    <row r="18" spans="3:4" x14ac:dyDescent="0.25">
      <c r="C18" t="s">
        <v>1132</v>
      </c>
      <c r="D18" s="232" t="str">
        <f>IF(COUNTBLANK(E6:E14)=9,"",IF(AND(COUNTIF(E6:E14,"Weryfikacja wiersza OK")=9,COUNTIF(D17,"OK")=1),"Arkusz jest zwalidowany poprawnie","Arkusz jest niepoprawny"))</f>
        <v/>
      </c>
    </row>
  </sheetData>
  <mergeCells count="1">
    <mergeCell ref="B4:C5"/>
  </mergeCells>
  <conditionalFormatting sqref="E6">
    <cfRule type="containsText" dxfId="17" priority="4" operator="containsText" text="Weryfikacja wiersza OK">
      <formula>NOT(ISERROR(SEARCH("Weryfikacja wiersza OK",E6)))</formula>
    </cfRule>
  </conditionalFormatting>
  <conditionalFormatting sqref="E7:E14">
    <cfRule type="containsText" dxfId="16" priority="3" operator="containsText" text="Weryfikacja wiersza OK">
      <formula>NOT(ISERROR(SEARCH("Weryfikacja wiersza OK",E7)))</formula>
    </cfRule>
  </conditionalFormatting>
  <conditionalFormatting sqref="D18">
    <cfRule type="containsText" dxfId="15" priority="2" operator="containsText" text="Arkusz jest zwalidowany poprawnie">
      <formula>NOT(ISERROR(SEARCH("Arkusz jest zwalidowany poprawnie",D18)))</formula>
    </cfRule>
  </conditionalFormatting>
  <conditionalFormatting sqref="D17">
    <cfRule type="containsText" dxfId="14" priority="1" operator="containsText" text="OK">
      <formula>NOT(ISERROR(SEARCH("OK",D17)))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G35"/>
  <sheetViews>
    <sheetView zoomScaleNormal="100" zoomScaleSheetLayoutView="100" workbookViewId="0">
      <selection activeCell="D36" sqref="D36"/>
    </sheetView>
  </sheetViews>
  <sheetFormatPr defaultRowHeight="15" x14ac:dyDescent="0.25"/>
  <cols>
    <col min="2" max="2" width="12.140625" customWidth="1"/>
    <col min="3" max="3" width="47.42578125" customWidth="1"/>
    <col min="4" max="4" width="34.5703125" customWidth="1"/>
    <col min="5" max="7" width="21.7109375" style="102" customWidth="1"/>
    <col min="8" max="8" width="20.5703125" style="102" customWidth="1"/>
    <col min="9" max="9" width="17.85546875" style="102" customWidth="1"/>
    <col min="10" max="17" width="11.7109375" style="102" customWidth="1"/>
    <col min="18" max="18" width="11.85546875" style="102" customWidth="1"/>
    <col min="19" max="19" width="12.140625" customWidth="1"/>
    <col min="20" max="20" width="9.85546875" customWidth="1"/>
  </cols>
  <sheetData>
    <row r="1" spans="1:59" ht="15.75" x14ac:dyDescent="0.25">
      <c r="A1" s="17"/>
      <c r="B1" s="1" t="s">
        <v>8</v>
      </c>
      <c r="C1" s="134"/>
      <c r="D1" s="106"/>
    </row>
    <row r="2" spans="1:59" x14ac:dyDescent="0.25">
      <c r="A2" s="17"/>
      <c r="B2" s="17" t="s">
        <v>979</v>
      </c>
      <c r="C2" s="17"/>
      <c r="D2" s="17"/>
      <c r="E2"/>
      <c r="F2"/>
      <c r="G2"/>
      <c r="H2"/>
      <c r="I2"/>
      <c r="J2"/>
      <c r="K2"/>
      <c r="L2"/>
      <c r="M2"/>
    </row>
    <row r="3" spans="1:59" ht="25.5" customHeight="1" thickBot="1" x14ac:dyDescent="0.3">
      <c r="A3" s="17"/>
      <c r="B3" s="17"/>
      <c r="C3" s="17"/>
      <c r="D3" s="17"/>
      <c r="E3"/>
      <c r="F3"/>
      <c r="G3"/>
      <c r="H3"/>
      <c r="I3"/>
      <c r="J3"/>
      <c r="K3"/>
      <c r="L3"/>
      <c r="M3"/>
    </row>
    <row r="4" spans="1:59" ht="15.75" thickBot="1" x14ac:dyDescent="0.3">
      <c r="A4" s="156"/>
      <c r="B4" s="692"/>
      <c r="C4" s="693"/>
      <c r="D4" s="24" t="s">
        <v>975</v>
      </c>
      <c r="E4"/>
      <c r="F4"/>
      <c r="G4"/>
      <c r="H4"/>
      <c r="I4"/>
      <c r="J4"/>
      <c r="K4"/>
      <c r="L4"/>
      <c r="M4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</row>
    <row r="5" spans="1:59" ht="15.75" thickBot="1" x14ac:dyDescent="0.3">
      <c r="A5" s="17"/>
      <c r="B5" s="694"/>
      <c r="C5" s="695"/>
      <c r="D5" s="425" t="s">
        <v>433</v>
      </c>
      <c r="E5"/>
      <c r="F5"/>
      <c r="G5"/>
      <c r="H5"/>
      <c r="I5"/>
      <c r="J5"/>
      <c r="K5"/>
      <c r="L5"/>
      <c r="M5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</row>
    <row r="6" spans="1:59" x14ac:dyDescent="0.25">
      <c r="A6" s="17"/>
      <c r="B6" s="668" t="s">
        <v>1208</v>
      </c>
      <c r="C6" s="664" t="s">
        <v>1209</v>
      </c>
      <c r="D6" s="669"/>
      <c r="E6" s="231" t="str">
        <f>IF(ISBLANK(D6),"","Weryfikacja wiersza OK")</f>
        <v/>
      </c>
      <c r="F6"/>
      <c r="G6"/>
      <c r="H6"/>
      <c r="I6"/>
      <c r="J6"/>
      <c r="K6"/>
      <c r="L6"/>
      <c r="M6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</row>
    <row r="7" spans="1:59" x14ac:dyDescent="0.25">
      <c r="A7" s="17"/>
      <c r="B7" s="426" t="s">
        <v>179</v>
      </c>
      <c r="C7" s="665" t="s">
        <v>161</v>
      </c>
      <c r="D7" s="427"/>
      <c r="E7" s="231" t="str">
        <f t="shared" ref="E7:E9" si="0">IF(ISBLANK(D7),"",IF(ISTEXT(D7),"Weryfikacja wiersza OK","Wartosc w bieżącym wierszu musi być tekstem"))</f>
        <v/>
      </c>
      <c r="F7"/>
      <c r="G7"/>
      <c r="H7"/>
      <c r="I7"/>
      <c r="J7"/>
      <c r="K7"/>
      <c r="L7"/>
      <c r="M7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</row>
    <row r="8" spans="1:59" x14ac:dyDescent="0.25">
      <c r="A8" s="17"/>
      <c r="B8" s="428" t="s">
        <v>180</v>
      </c>
      <c r="C8" s="666" t="s">
        <v>969</v>
      </c>
      <c r="D8" s="429"/>
      <c r="E8" s="231" t="str">
        <f t="shared" si="0"/>
        <v/>
      </c>
      <c r="F8"/>
      <c r="G8"/>
      <c r="H8"/>
      <c r="I8"/>
      <c r="J8"/>
      <c r="K8"/>
      <c r="L8"/>
      <c r="M8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</row>
    <row r="9" spans="1:59" x14ac:dyDescent="0.25">
      <c r="A9" s="17"/>
      <c r="B9" s="428" t="s">
        <v>181</v>
      </c>
      <c r="C9" s="666" t="s">
        <v>151</v>
      </c>
      <c r="D9" s="429"/>
      <c r="E9" s="231" t="str">
        <f t="shared" si="0"/>
        <v/>
      </c>
      <c r="F9"/>
      <c r="G9"/>
      <c r="H9"/>
      <c r="I9"/>
      <c r="J9"/>
      <c r="K9"/>
      <c r="L9"/>
      <c r="M9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</row>
    <row r="10" spans="1:59" ht="15" customHeight="1" x14ac:dyDescent="0.25">
      <c r="A10" s="17"/>
      <c r="B10" s="428" t="s">
        <v>520</v>
      </c>
      <c r="C10" s="666" t="s">
        <v>152</v>
      </c>
      <c r="D10" s="430"/>
      <c r="E10" s="231" t="str">
        <f t="shared" ref="E10:E17" si="1">IF(ISBLANK(D10),"",IF(ISNUMBER(D10),"Weryfikacja wiersza OK","Wartość w kolumnie a musi być liczbą"))</f>
        <v/>
      </c>
      <c r="F10"/>
      <c r="G10"/>
      <c r="H10"/>
      <c r="I10"/>
      <c r="J10"/>
      <c r="K10"/>
      <c r="L10"/>
      <c r="M10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</row>
    <row r="11" spans="1:59" ht="15" customHeight="1" x14ac:dyDescent="0.25">
      <c r="A11" s="223"/>
      <c r="B11" s="428" t="s">
        <v>970</v>
      </c>
      <c r="C11" s="666" t="s">
        <v>971</v>
      </c>
      <c r="D11" s="430"/>
      <c r="E11" s="231" t="str">
        <f t="shared" si="1"/>
        <v/>
      </c>
      <c r="F11"/>
      <c r="G11"/>
      <c r="H11"/>
      <c r="I11"/>
      <c r="J11"/>
      <c r="K11"/>
      <c r="L11"/>
      <c r="M11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</row>
    <row r="12" spans="1:59" x14ac:dyDescent="0.25">
      <c r="A12" s="17"/>
      <c r="B12" s="428" t="s">
        <v>521</v>
      </c>
      <c r="C12" s="666" t="s">
        <v>972</v>
      </c>
      <c r="D12" s="430"/>
      <c r="E12" s="231" t="str">
        <f t="shared" si="1"/>
        <v/>
      </c>
      <c r="F12"/>
      <c r="G12"/>
      <c r="H12"/>
      <c r="I12"/>
      <c r="J12"/>
      <c r="K12"/>
      <c r="L12"/>
      <c r="M1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</row>
    <row r="13" spans="1:59" ht="30" x14ac:dyDescent="0.25">
      <c r="A13" s="17"/>
      <c r="B13" s="428" t="s">
        <v>522</v>
      </c>
      <c r="C13" s="666" t="s">
        <v>535</v>
      </c>
      <c r="D13" s="430"/>
      <c r="E13" s="231" t="str">
        <f t="shared" si="1"/>
        <v/>
      </c>
      <c r="F13"/>
      <c r="G13"/>
      <c r="H13"/>
      <c r="I13"/>
      <c r="J13"/>
      <c r="K13"/>
      <c r="L13"/>
      <c r="M13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</row>
    <row r="14" spans="1:59" x14ac:dyDescent="0.25">
      <c r="A14" s="17"/>
      <c r="B14" s="428" t="s">
        <v>523</v>
      </c>
      <c r="C14" s="666" t="s">
        <v>153</v>
      </c>
      <c r="D14" s="430"/>
      <c r="E14" s="231" t="str">
        <f t="shared" si="1"/>
        <v/>
      </c>
      <c r="F14"/>
      <c r="G14"/>
      <c r="H14"/>
      <c r="I14"/>
      <c r="J14"/>
      <c r="K14"/>
      <c r="L14"/>
      <c r="M14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</row>
    <row r="15" spans="1:59" x14ac:dyDescent="0.25">
      <c r="A15" s="17"/>
      <c r="B15" s="428" t="s">
        <v>182</v>
      </c>
      <c r="C15" s="666" t="s">
        <v>457</v>
      </c>
      <c r="D15" s="430"/>
      <c r="E15" s="231" t="str">
        <f t="shared" si="1"/>
        <v/>
      </c>
      <c r="F15"/>
      <c r="G15"/>
      <c r="H15"/>
      <c r="I15"/>
      <c r="J15"/>
      <c r="K15"/>
      <c r="L15"/>
      <c r="M15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</row>
    <row r="16" spans="1:59" ht="30" x14ac:dyDescent="0.25">
      <c r="A16" s="17"/>
      <c r="B16" s="428" t="s">
        <v>183</v>
      </c>
      <c r="C16" s="666" t="s">
        <v>536</v>
      </c>
      <c r="D16" s="430"/>
      <c r="E16" s="231" t="str">
        <f t="shared" si="1"/>
        <v/>
      </c>
      <c r="F16"/>
      <c r="G16"/>
      <c r="H16"/>
      <c r="I16"/>
      <c r="J16"/>
      <c r="K16"/>
      <c r="L16"/>
      <c r="M16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</row>
    <row r="17" spans="1:51" ht="15.75" thickBot="1" x14ac:dyDescent="0.3">
      <c r="A17" s="17"/>
      <c r="B17" s="436" t="s">
        <v>184</v>
      </c>
      <c r="C17" s="667" t="s">
        <v>537</v>
      </c>
      <c r="D17" s="431"/>
      <c r="E17" s="231" t="str">
        <f t="shared" si="1"/>
        <v/>
      </c>
      <c r="F17"/>
      <c r="G17"/>
      <c r="H17"/>
      <c r="I17"/>
      <c r="J17"/>
      <c r="K17"/>
      <c r="L17"/>
      <c r="M17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</row>
    <row r="18" spans="1:51" x14ac:dyDescent="0.25">
      <c r="A18" s="17"/>
      <c r="B18" s="432" t="s">
        <v>185</v>
      </c>
      <c r="C18" s="433" t="s">
        <v>154</v>
      </c>
      <c r="D18" s="434"/>
      <c r="E18" s="231"/>
      <c r="F18"/>
      <c r="G18"/>
      <c r="H18"/>
      <c r="I18"/>
      <c r="J18"/>
      <c r="K18"/>
      <c r="L18"/>
      <c r="M18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</row>
    <row r="19" spans="1:51" x14ac:dyDescent="0.25">
      <c r="A19" s="17"/>
      <c r="B19" s="428" t="s">
        <v>534</v>
      </c>
      <c r="C19" s="435" t="s">
        <v>155</v>
      </c>
      <c r="D19" s="429"/>
      <c r="E19" s="231" t="str">
        <f t="shared" ref="E19:E23" si="2">IF(ISBLANK(D19),"",IF(ISTEXT(D19),"Weryfikacja wiersza OK","Wartosc w bieżącym wierszu musi być tekstem"))</f>
        <v/>
      </c>
      <c r="F19"/>
      <c r="G19"/>
      <c r="H19"/>
      <c r="I19"/>
      <c r="J19"/>
      <c r="K19"/>
      <c r="L19"/>
      <c r="M19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</row>
    <row r="20" spans="1:51" x14ac:dyDescent="0.25">
      <c r="A20" s="17"/>
      <c r="B20" s="428" t="s">
        <v>524</v>
      </c>
      <c r="C20" s="435" t="s">
        <v>156</v>
      </c>
      <c r="D20" s="429"/>
      <c r="E20" s="231" t="str">
        <f t="shared" si="2"/>
        <v/>
      </c>
      <c r="F20"/>
      <c r="G20"/>
      <c r="H20"/>
      <c r="I20"/>
      <c r="J20"/>
      <c r="K20"/>
      <c r="L20"/>
      <c r="M20"/>
    </row>
    <row r="21" spans="1:51" x14ac:dyDescent="0.25">
      <c r="A21" s="17"/>
      <c r="B21" s="428" t="s">
        <v>525</v>
      </c>
      <c r="C21" s="435" t="s">
        <v>157</v>
      </c>
      <c r="D21" s="429"/>
      <c r="E21" s="231" t="str">
        <f t="shared" si="2"/>
        <v/>
      </c>
      <c r="F21"/>
      <c r="G21"/>
      <c r="H21"/>
      <c r="I21"/>
      <c r="J21"/>
      <c r="K21"/>
      <c r="L21"/>
      <c r="M21"/>
    </row>
    <row r="22" spans="1:51" x14ac:dyDescent="0.25">
      <c r="A22" s="17"/>
      <c r="B22" s="428" t="s">
        <v>526</v>
      </c>
      <c r="C22" s="435" t="s">
        <v>158</v>
      </c>
      <c r="D22" s="429"/>
      <c r="E22" s="231" t="str">
        <f t="shared" si="2"/>
        <v/>
      </c>
      <c r="F22"/>
      <c r="G22"/>
      <c r="H22"/>
      <c r="I22"/>
      <c r="J22"/>
      <c r="K22"/>
      <c r="L22"/>
      <c r="M22"/>
    </row>
    <row r="23" spans="1:51" ht="15.75" thickBot="1" x14ac:dyDescent="0.3">
      <c r="A23" s="17"/>
      <c r="B23" s="436" t="s">
        <v>527</v>
      </c>
      <c r="C23" s="437" t="s">
        <v>159</v>
      </c>
      <c r="D23" s="438"/>
      <c r="E23" s="231" t="str">
        <f t="shared" si="2"/>
        <v/>
      </c>
      <c r="F23"/>
      <c r="G23"/>
      <c r="H23"/>
      <c r="I23"/>
      <c r="J23"/>
      <c r="K23"/>
      <c r="L23"/>
      <c r="M23"/>
    </row>
    <row r="24" spans="1:51" x14ac:dyDescent="0.25">
      <c r="A24" s="17"/>
      <c r="B24" s="432" t="s">
        <v>186</v>
      </c>
      <c r="C24" s="433" t="s">
        <v>538</v>
      </c>
      <c r="D24" s="434"/>
      <c r="E24" s="231"/>
      <c r="F24"/>
      <c r="G24"/>
      <c r="H24"/>
      <c r="I24"/>
      <c r="J24"/>
      <c r="K24"/>
      <c r="L24"/>
      <c r="M24"/>
    </row>
    <row r="25" spans="1:51" x14ac:dyDescent="0.25">
      <c r="A25" s="17"/>
      <c r="B25" s="428" t="s">
        <v>528</v>
      </c>
      <c r="C25" s="435" t="s">
        <v>160</v>
      </c>
      <c r="D25" s="429"/>
      <c r="E25" s="231" t="str">
        <f t="shared" ref="E25:E32" si="3">IF(ISBLANK(D25),"",IF(ISTEXT(D25),"Weryfikacja wiersza OK","Wartosc w bieżącym wierszu musi być tekstem"))</f>
        <v/>
      </c>
      <c r="F25"/>
      <c r="G25"/>
      <c r="H25"/>
      <c r="I25"/>
      <c r="J25"/>
      <c r="K25"/>
      <c r="L25"/>
      <c r="M25"/>
    </row>
    <row r="26" spans="1:51" x14ac:dyDescent="0.25">
      <c r="A26" s="17"/>
      <c r="B26" s="428" t="s">
        <v>529</v>
      </c>
      <c r="C26" s="435" t="s">
        <v>973</v>
      </c>
      <c r="D26" s="429"/>
      <c r="E26" s="231" t="str">
        <f t="shared" si="3"/>
        <v/>
      </c>
      <c r="F26"/>
      <c r="G26"/>
      <c r="H26"/>
      <c r="I26"/>
      <c r="J26"/>
      <c r="K26"/>
      <c r="L26"/>
      <c r="M26"/>
    </row>
    <row r="27" spans="1:51" ht="15.75" thickBot="1" x14ac:dyDescent="0.3">
      <c r="A27" s="17"/>
      <c r="B27" s="436" t="s">
        <v>530</v>
      </c>
      <c r="C27" s="437" t="s">
        <v>974</v>
      </c>
      <c r="D27" s="438"/>
      <c r="E27" s="231" t="str">
        <f t="shared" si="3"/>
        <v/>
      </c>
      <c r="F27"/>
      <c r="G27"/>
      <c r="H27"/>
      <c r="I27"/>
      <c r="J27"/>
      <c r="K27"/>
      <c r="L27"/>
      <c r="M27"/>
    </row>
    <row r="28" spans="1:51" x14ac:dyDescent="0.25">
      <c r="B28" s="432" t="s">
        <v>187</v>
      </c>
      <c r="C28" s="433" t="s">
        <v>539</v>
      </c>
      <c r="D28" s="434"/>
      <c r="E28" s="231"/>
      <c r="F28"/>
      <c r="G28"/>
      <c r="H28"/>
      <c r="I28"/>
      <c r="J28"/>
      <c r="K28"/>
      <c r="L28"/>
      <c r="M28"/>
    </row>
    <row r="29" spans="1:51" x14ac:dyDescent="0.25">
      <c r="B29" s="428" t="s">
        <v>531</v>
      </c>
      <c r="C29" s="435" t="s">
        <v>160</v>
      </c>
      <c r="D29" s="429"/>
      <c r="E29" s="231" t="str">
        <f t="shared" si="3"/>
        <v/>
      </c>
      <c r="F29"/>
      <c r="G29"/>
      <c r="H29"/>
      <c r="I29"/>
      <c r="J29"/>
      <c r="K29"/>
      <c r="L29"/>
      <c r="M29"/>
    </row>
    <row r="30" spans="1:51" x14ac:dyDescent="0.25">
      <c r="B30" s="428" t="s">
        <v>532</v>
      </c>
      <c r="C30" s="435" t="s">
        <v>973</v>
      </c>
      <c r="D30" s="429"/>
      <c r="E30" s="231" t="str">
        <f t="shared" si="3"/>
        <v/>
      </c>
      <c r="F30"/>
      <c r="G30"/>
      <c r="H30"/>
      <c r="I30"/>
      <c r="J30"/>
      <c r="K30"/>
      <c r="L30"/>
      <c r="M30"/>
    </row>
    <row r="31" spans="1:51" ht="15.75" thickBot="1" x14ac:dyDescent="0.3">
      <c r="B31" s="436" t="s">
        <v>533</v>
      </c>
      <c r="C31" s="437" t="s">
        <v>974</v>
      </c>
      <c r="D31" s="438"/>
      <c r="E31" s="231" t="str">
        <f t="shared" si="3"/>
        <v/>
      </c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51" ht="15.75" thickBot="1" x14ac:dyDescent="0.3">
      <c r="B32" s="439" t="s">
        <v>188</v>
      </c>
      <c r="C32" s="440" t="s">
        <v>458</v>
      </c>
      <c r="D32" s="441"/>
      <c r="E32" s="231" t="str">
        <f t="shared" si="3"/>
        <v/>
      </c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15.75" thickBot="1" x14ac:dyDescent="0.3">
      <c r="B33" s="439" t="s">
        <v>544</v>
      </c>
      <c r="C33" s="440" t="s">
        <v>545</v>
      </c>
      <c r="D33" s="670"/>
      <c r="E33" s="231" t="str">
        <f>IF(ISBLANK(D33),"","Weryfikacja wiersza OK")</f>
        <v/>
      </c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x14ac:dyDescent="0.25"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x14ac:dyDescent="0.25">
      <c r="C35" s="11" t="s">
        <v>1132</v>
      </c>
      <c r="D35" s="233" t="str">
        <f>IF(COUNTBLANK(E6:E33)=28,"",IF(COUNTIF(E6:E33,"Weryfikacja wiersza OK")=25,"Arkusz jest zwalidowany poprawnie","Arkusz jest niepoprawny"))</f>
        <v/>
      </c>
    </row>
  </sheetData>
  <mergeCells count="1">
    <mergeCell ref="B4:C5"/>
  </mergeCells>
  <conditionalFormatting sqref="E7">
    <cfRule type="containsText" dxfId="243" priority="4" operator="containsText" text="Weryfikacja wiersza OK">
      <formula>NOT(ISERROR(SEARCH("Weryfikacja wiersza OK",E7)))</formula>
    </cfRule>
  </conditionalFormatting>
  <conditionalFormatting sqref="E8:E33">
    <cfRule type="containsText" dxfId="242" priority="3" operator="containsText" text="Weryfikacja wiersza OK">
      <formula>NOT(ISERROR(SEARCH("Weryfikacja wiersza OK",E8)))</formula>
    </cfRule>
  </conditionalFormatting>
  <conditionalFormatting sqref="D35">
    <cfRule type="containsText" dxfId="241" priority="2" operator="containsText" text="Arkusz jest zwalidowany poprawnie">
      <formula>NOT(ISERROR(SEARCH("Arkusz jest zwalidowany poprawnie",D35)))</formula>
    </cfRule>
  </conditionalFormatting>
  <conditionalFormatting sqref="E6">
    <cfRule type="containsText" dxfId="240" priority="1" operator="containsText" text="Weryfikacja wiersza OK">
      <formula>NOT(ISERROR(SEARCH("Weryfikacja wiersza OK",E6)))</formula>
    </cfRule>
  </conditionalFormatting>
  <pageMargins left="0.7" right="0.7" top="0.75" bottom="0.75" header="0.3" footer="0.3"/>
  <pageSetup paperSize="9" scale="8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workbookViewId="0">
      <selection activeCell="D7" sqref="D7:I25"/>
    </sheetView>
  </sheetViews>
  <sheetFormatPr defaultRowHeight="15" x14ac:dyDescent="0.25"/>
  <cols>
    <col min="2" max="2" width="10.85546875" customWidth="1"/>
    <col min="3" max="3" width="26.5703125" bestFit="1" customWidth="1"/>
    <col min="4" max="9" width="13.5703125" customWidth="1"/>
    <col min="10" max="10" width="52.5703125" customWidth="1"/>
  </cols>
  <sheetData>
    <row r="1" spans="2:10" x14ac:dyDescent="0.25">
      <c r="B1" s="1" t="s">
        <v>8</v>
      </c>
    </row>
    <row r="2" spans="2:10" x14ac:dyDescent="0.25">
      <c r="B2" s="17" t="s">
        <v>1010</v>
      </c>
    </row>
    <row r="3" spans="2:10" ht="15.75" thickBot="1" x14ac:dyDescent="0.3"/>
    <row r="4" spans="2:10" x14ac:dyDescent="0.25">
      <c r="B4" s="829" t="s">
        <v>783</v>
      </c>
      <c r="C4" s="830"/>
      <c r="D4" s="835" t="s">
        <v>784</v>
      </c>
      <c r="E4" s="836"/>
      <c r="F4" s="836"/>
      <c r="G4" s="836"/>
      <c r="H4" s="836"/>
      <c r="I4" s="837"/>
    </row>
    <row r="5" spans="2:10" x14ac:dyDescent="0.25">
      <c r="B5" s="831"/>
      <c r="C5" s="832"/>
      <c r="D5" s="620" t="s">
        <v>557</v>
      </c>
      <c r="E5" s="621" t="s">
        <v>558</v>
      </c>
      <c r="F5" s="621" t="s">
        <v>559</v>
      </c>
      <c r="G5" s="621" t="s">
        <v>560</v>
      </c>
      <c r="H5" s="621" t="s">
        <v>561</v>
      </c>
      <c r="I5" s="622" t="s">
        <v>785</v>
      </c>
    </row>
    <row r="6" spans="2:10" ht="15.75" thickBot="1" x14ac:dyDescent="0.3">
      <c r="B6" s="833"/>
      <c r="C6" s="834"/>
      <c r="D6" s="623" t="s">
        <v>433</v>
      </c>
      <c r="E6" s="624" t="s">
        <v>434</v>
      </c>
      <c r="F6" s="624" t="s">
        <v>435</v>
      </c>
      <c r="G6" s="624" t="s">
        <v>436</v>
      </c>
      <c r="H6" s="624" t="s">
        <v>437</v>
      </c>
      <c r="I6" s="625" t="s">
        <v>438</v>
      </c>
    </row>
    <row r="7" spans="2:10" x14ac:dyDescent="0.25">
      <c r="B7" s="600" t="s">
        <v>1068</v>
      </c>
      <c r="C7" s="626" t="s">
        <v>786</v>
      </c>
      <c r="D7" s="627"/>
      <c r="E7" s="627"/>
      <c r="F7" s="627"/>
      <c r="G7" s="627"/>
      <c r="H7" s="627"/>
      <c r="I7" s="627"/>
      <c r="J7" t="str">
        <f>IF(COUNTBLANK(D7:I7)=6,"",IF(AND(COUNTBLANK(D7:I7)=0,COUNT(D7:I7)=6), "Weryfikacja bieżącego wiersza OK", "Należy wypełnić wszystkie pola w bieżącym wierszu"))</f>
        <v/>
      </c>
    </row>
    <row r="8" spans="2:10" x14ac:dyDescent="0.25">
      <c r="B8" s="603" t="s">
        <v>787</v>
      </c>
      <c r="C8" s="628"/>
      <c r="D8" s="629"/>
      <c r="E8" s="629"/>
      <c r="F8" s="629"/>
      <c r="G8" s="629"/>
      <c r="H8" s="629"/>
      <c r="I8" s="629"/>
      <c r="J8" t="str">
        <f t="shared" ref="J8:J25" si="0">IF(COUNTBLANK(D8:I8)=6,"",IF(AND(COUNTBLANK(D8:I8)=0,COUNT(D8:I8)=6), "Weryfikacja bieżącego wiersza OK", "Należy wypełnić wszystkie pola w bieżącym wierszu"))</f>
        <v/>
      </c>
    </row>
    <row r="9" spans="2:10" x14ac:dyDescent="0.25">
      <c r="B9" s="606" t="s">
        <v>788</v>
      </c>
      <c r="C9" s="630"/>
      <c r="D9" s="631"/>
      <c r="E9" s="631"/>
      <c r="F9" s="631"/>
      <c r="G9" s="631"/>
      <c r="H9" s="631"/>
      <c r="I9" s="631"/>
      <c r="J9" t="str">
        <f t="shared" si="0"/>
        <v/>
      </c>
    </row>
    <row r="10" spans="2:10" x14ac:dyDescent="0.25">
      <c r="B10" s="606" t="s">
        <v>789</v>
      </c>
      <c r="C10" s="630"/>
      <c r="D10" s="631"/>
      <c r="E10" s="631"/>
      <c r="F10" s="631"/>
      <c r="G10" s="631"/>
      <c r="H10" s="631"/>
      <c r="I10" s="631"/>
      <c r="J10" t="str">
        <f t="shared" si="0"/>
        <v/>
      </c>
    </row>
    <row r="11" spans="2:10" x14ac:dyDescent="0.25">
      <c r="B11" s="606" t="s">
        <v>790</v>
      </c>
      <c r="C11" s="630"/>
      <c r="D11" s="631"/>
      <c r="E11" s="631"/>
      <c r="F11" s="631"/>
      <c r="G11" s="631"/>
      <c r="H11" s="631"/>
      <c r="I11" s="631"/>
      <c r="J11" t="str">
        <f t="shared" si="0"/>
        <v/>
      </c>
    </row>
    <row r="12" spans="2:10" x14ac:dyDescent="0.25">
      <c r="B12" s="606" t="s">
        <v>791</v>
      </c>
      <c r="C12" s="630"/>
      <c r="D12" s="631"/>
      <c r="E12" s="631"/>
      <c r="F12" s="631"/>
      <c r="G12" s="631"/>
      <c r="H12" s="631"/>
      <c r="I12" s="631"/>
      <c r="J12" t="str">
        <f t="shared" si="0"/>
        <v/>
      </c>
    </row>
    <row r="13" spans="2:10" x14ac:dyDescent="0.25">
      <c r="B13" s="606" t="s">
        <v>792</v>
      </c>
      <c r="C13" s="630"/>
      <c r="D13" s="631"/>
      <c r="E13" s="631"/>
      <c r="F13" s="631"/>
      <c r="G13" s="631"/>
      <c r="H13" s="631"/>
      <c r="I13" s="631"/>
      <c r="J13" t="str">
        <f t="shared" si="0"/>
        <v/>
      </c>
    </row>
    <row r="14" spans="2:10" x14ac:dyDescent="0.25">
      <c r="B14" s="606" t="s">
        <v>793</v>
      </c>
      <c r="C14" s="630"/>
      <c r="D14" s="631"/>
      <c r="E14" s="631"/>
      <c r="F14" s="631"/>
      <c r="G14" s="631"/>
      <c r="H14" s="631"/>
      <c r="I14" s="631"/>
      <c r="J14" t="str">
        <f t="shared" si="0"/>
        <v/>
      </c>
    </row>
    <row r="15" spans="2:10" x14ac:dyDescent="0.25">
      <c r="B15" s="606" t="s">
        <v>794</v>
      </c>
      <c r="C15" s="630"/>
      <c r="D15" s="631"/>
      <c r="E15" s="631"/>
      <c r="F15" s="631"/>
      <c r="G15" s="631"/>
      <c r="H15" s="631"/>
      <c r="I15" s="631"/>
      <c r="J15" t="str">
        <f t="shared" si="0"/>
        <v/>
      </c>
    </row>
    <row r="16" spans="2:10" x14ac:dyDescent="0.25">
      <c r="B16" s="606" t="s">
        <v>795</v>
      </c>
      <c r="C16" s="630"/>
      <c r="D16" s="631"/>
      <c r="E16" s="631"/>
      <c r="F16" s="631"/>
      <c r="G16" s="631"/>
      <c r="H16" s="631"/>
      <c r="I16" s="631"/>
      <c r="J16" t="str">
        <f t="shared" si="0"/>
        <v/>
      </c>
    </row>
    <row r="17" spans="2:10" x14ac:dyDescent="0.25">
      <c r="B17" s="606" t="s">
        <v>796</v>
      </c>
      <c r="C17" s="630"/>
      <c r="D17" s="631"/>
      <c r="E17" s="631"/>
      <c r="F17" s="631"/>
      <c r="G17" s="631"/>
      <c r="H17" s="631"/>
      <c r="I17" s="631"/>
      <c r="J17" t="str">
        <f t="shared" si="0"/>
        <v/>
      </c>
    </row>
    <row r="18" spans="2:10" x14ac:dyDescent="0.25">
      <c r="B18" s="606" t="s">
        <v>797</v>
      </c>
      <c r="C18" s="630"/>
      <c r="D18" s="631"/>
      <c r="E18" s="631"/>
      <c r="F18" s="631"/>
      <c r="G18" s="631"/>
      <c r="H18" s="631"/>
      <c r="I18" s="631"/>
      <c r="J18" t="str">
        <f t="shared" si="0"/>
        <v/>
      </c>
    </row>
    <row r="19" spans="2:10" x14ac:dyDescent="0.25">
      <c r="B19" s="606" t="s">
        <v>798</v>
      </c>
      <c r="C19" s="630"/>
      <c r="D19" s="631"/>
      <c r="E19" s="631"/>
      <c r="F19" s="631"/>
      <c r="G19" s="631"/>
      <c r="H19" s="631"/>
      <c r="I19" s="631"/>
      <c r="J19" t="str">
        <f t="shared" si="0"/>
        <v/>
      </c>
    </row>
    <row r="20" spans="2:10" x14ac:dyDescent="0.25">
      <c r="B20" s="606" t="s">
        <v>799</v>
      </c>
      <c r="C20" s="630"/>
      <c r="D20" s="631"/>
      <c r="E20" s="631"/>
      <c r="F20" s="631"/>
      <c r="G20" s="631"/>
      <c r="H20" s="631"/>
      <c r="I20" s="631"/>
      <c r="J20" t="str">
        <f t="shared" si="0"/>
        <v/>
      </c>
    </row>
    <row r="21" spans="2:10" x14ac:dyDescent="0.25">
      <c r="B21" s="606" t="s">
        <v>800</v>
      </c>
      <c r="C21" s="630"/>
      <c r="D21" s="631"/>
      <c r="E21" s="631"/>
      <c r="F21" s="631"/>
      <c r="G21" s="631"/>
      <c r="H21" s="631"/>
      <c r="I21" s="631"/>
      <c r="J21" t="str">
        <f t="shared" si="0"/>
        <v/>
      </c>
    </row>
    <row r="22" spans="2:10" x14ac:dyDescent="0.25">
      <c r="B22" s="606" t="s">
        <v>801</v>
      </c>
      <c r="C22" s="630"/>
      <c r="D22" s="631"/>
      <c r="E22" s="631"/>
      <c r="F22" s="631"/>
      <c r="G22" s="631"/>
      <c r="H22" s="631"/>
      <c r="I22" s="631"/>
      <c r="J22" t="str">
        <f t="shared" si="0"/>
        <v/>
      </c>
    </row>
    <row r="23" spans="2:10" x14ac:dyDescent="0.25">
      <c r="B23" s="606" t="s">
        <v>802</v>
      </c>
      <c r="C23" s="630"/>
      <c r="D23" s="631"/>
      <c r="E23" s="631"/>
      <c r="F23" s="631"/>
      <c r="G23" s="631"/>
      <c r="H23" s="631"/>
      <c r="I23" s="631"/>
      <c r="J23" t="str">
        <f t="shared" si="0"/>
        <v/>
      </c>
    </row>
    <row r="24" spans="2:10" x14ac:dyDescent="0.25">
      <c r="B24" s="606" t="s">
        <v>803</v>
      </c>
      <c r="C24" s="630"/>
      <c r="D24" s="631"/>
      <c r="E24" s="631"/>
      <c r="F24" s="631"/>
      <c r="G24" s="631"/>
      <c r="H24" s="631"/>
      <c r="I24" s="631"/>
      <c r="J24" t="str">
        <f t="shared" si="0"/>
        <v/>
      </c>
    </row>
    <row r="25" spans="2:10" ht="15.75" thickBot="1" x14ac:dyDescent="0.3">
      <c r="B25" s="618" t="s">
        <v>804</v>
      </c>
      <c r="C25" s="632"/>
      <c r="D25" s="633"/>
      <c r="E25" s="633"/>
      <c r="F25" s="633"/>
      <c r="G25" s="633"/>
      <c r="H25" s="633"/>
      <c r="I25" s="633"/>
      <c r="J25" t="str">
        <f t="shared" si="0"/>
        <v/>
      </c>
    </row>
    <row r="26" spans="2:10" x14ac:dyDescent="0.25">
      <c r="D26" s="228"/>
      <c r="E26" s="228"/>
      <c r="F26" s="228"/>
      <c r="G26" s="228"/>
      <c r="H26" s="228"/>
      <c r="I26" s="228"/>
    </row>
    <row r="27" spans="2:10" x14ac:dyDescent="0.25">
      <c r="C27" t="s">
        <v>1131</v>
      </c>
    </row>
    <row r="28" spans="2:10" x14ac:dyDescent="0.25">
      <c r="C28" t="s">
        <v>1068</v>
      </c>
      <c r="D28" s="233" t="str">
        <f>IF(D7="","",IF(ROUND(SUM(D8:D25),2)=ROUND(D7,2),"OK","Błąd sumy częściowej"))</f>
        <v/>
      </c>
      <c r="E28" s="233" t="str">
        <f t="shared" ref="E28:I28" si="1">IF(E7="","",IF(ROUND(SUM(E8:E25),2)=ROUND(E7,2),"OK","Błąd sumy częściowej"))</f>
        <v/>
      </c>
      <c r="F28" s="233" t="str">
        <f t="shared" si="1"/>
        <v/>
      </c>
      <c r="G28" s="233" t="str">
        <f t="shared" si="1"/>
        <v/>
      </c>
      <c r="H28" s="233" t="str">
        <f t="shared" si="1"/>
        <v/>
      </c>
      <c r="I28" s="233" t="str">
        <f t="shared" si="1"/>
        <v/>
      </c>
    </row>
    <row r="29" spans="2:10" x14ac:dyDescent="0.25">
      <c r="C29" t="s">
        <v>1132</v>
      </c>
      <c r="D29" s="232" t="str">
        <f>IF(COUNTBLANK(J7:J25)=19,"",IF(AND(COUNTIF(J7:J25,"Weryfikacja bieżącego wiersza OK")=19,COUNTIF(D28:I28,"OK")=6),"Arkusz jest zwalidowany poprawnie","Arkusz jest niepoprawny"))</f>
        <v/>
      </c>
    </row>
  </sheetData>
  <mergeCells count="2">
    <mergeCell ref="B4:C6"/>
    <mergeCell ref="D4:I4"/>
  </mergeCells>
  <conditionalFormatting sqref="J7">
    <cfRule type="containsText" dxfId="13" priority="5" operator="containsText" text="Należy">
      <formula>NOT(ISERROR(SEARCH("Należy",J7)))</formula>
    </cfRule>
    <cfRule type="containsText" dxfId="12" priority="6" operator="containsText" text="Weryfikacja bieżącego wiersza OK">
      <formula>NOT(ISERROR(SEARCH("Weryfikacja bieżącego wiersza OK",J7)))</formula>
    </cfRule>
  </conditionalFormatting>
  <conditionalFormatting sqref="J8:J25">
    <cfRule type="containsText" dxfId="11" priority="3" operator="containsText" text="Należy">
      <formula>NOT(ISERROR(SEARCH("Należy",J8)))</formula>
    </cfRule>
    <cfRule type="containsText" dxfId="10" priority="4" operator="containsText" text="Weryfikacja bieżącego wiersza OK">
      <formula>NOT(ISERROR(SEARCH("Weryfikacja bieżącego wiersza OK",J8)))</formula>
    </cfRule>
  </conditionalFormatting>
  <conditionalFormatting sqref="D28:I28">
    <cfRule type="containsText" dxfId="9" priority="2" operator="containsText" text="OK">
      <formula>NOT(ISERROR(SEARCH("OK",D28)))</formula>
    </cfRule>
  </conditionalFormatting>
  <conditionalFormatting sqref="D29">
    <cfRule type="containsText" dxfId="8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6" sqref="D6:D9"/>
    </sheetView>
  </sheetViews>
  <sheetFormatPr defaultRowHeight="15" x14ac:dyDescent="0.25"/>
  <cols>
    <col min="3" max="3" width="46.28515625" customWidth="1"/>
    <col min="4" max="4" width="13.5703125" customWidth="1"/>
  </cols>
  <sheetData>
    <row r="1" spans="2:5" x14ac:dyDescent="0.25">
      <c r="B1" s="1" t="s">
        <v>8</v>
      </c>
    </row>
    <row r="2" spans="2:5" x14ac:dyDescent="0.25">
      <c r="B2" s="17" t="s">
        <v>1011</v>
      </c>
    </row>
    <row r="3" spans="2:5" ht="15.75" thickBot="1" x14ac:dyDescent="0.3"/>
    <row r="4" spans="2:5" x14ac:dyDescent="0.25">
      <c r="B4" s="838"/>
      <c r="C4" s="839"/>
      <c r="D4" s="634" t="s">
        <v>80</v>
      </c>
    </row>
    <row r="5" spans="2:5" ht="15.75" thickBot="1" x14ac:dyDescent="0.3">
      <c r="B5" s="840"/>
      <c r="C5" s="841"/>
      <c r="D5" s="635" t="s">
        <v>433</v>
      </c>
    </row>
    <row r="6" spans="2:5" ht="24" x14ac:dyDescent="0.25">
      <c r="B6" s="636" t="s">
        <v>805</v>
      </c>
      <c r="C6" s="637" t="s">
        <v>806</v>
      </c>
      <c r="D6" s="638"/>
      <c r="E6" s="231" t="str">
        <f>IF(ISBLANK(D6),"",IF(ISNUMBER(D6),"Weryfikacja wiersza OK","Wartość w kolumnie a musi być liczbą"))</f>
        <v/>
      </c>
    </row>
    <row r="7" spans="2:5" x14ac:dyDescent="0.25">
      <c r="B7" s="606" t="s">
        <v>807</v>
      </c>
      <c r="C7" s="639" t="s">
        <v>808</v>
      </c>
      <c r="D7" s="608"/>
      <c r="E7" s="231" t="str">
        <f t="shared" ref="E7:E9" si="0">IF(ISBLANK(D7),"",IF(ISNUMBER(D7),"Weryfikacja wiersza OK","Wartość w kolumnie a musi być liczbą"))</f>
        <v/>
      </c>
    </row>
    <row r="8" spans="2:5" ht="24" x14ac:dyDescent="0.25">
      <c r="B8" s="606" t="s">
        <v>809</v>
      </c>
      <c r="C8" s="639" t="s">
        <v>810</v>
      </c>
      <c r="D8" s="608"/>
      <c r="E8" s="231" t="str">
        <f t="shared" si="0"/>
        <v/>
      </c>
    </row>
    <row r="9" spans="2:5" ht="15.75" thickBot="1" x14ac:dyDescent="0.3">
      <c r="B9" s="618" t="s">
        <v>811</v>
      </c>
      <c r="C9" s="640" t="s">
        <v>812</v>
      </c>
      <c r="D9" s="641"/>
      <c r="E9" s="231" t="str">
        <f t="shared" si="0"/>
        <v/>
      </c>
    </row>
    <row r="11" spans="2:5" x14ac:dyDescent="0.25">
      <c r="D11" s="232" t="str">
        <f>IF(COUNTBLANK(E6:E9)=4,"",IF(COUNTIF(E6:E9,"Weryfikacja wiersza OK")=4,"Arkusz jest zwalidowany poprawnie","Arkusz jest niepoprawny"))</f>
        <v/>
      </c>
    </row>
  </sheetData>
  <mergeCells count="1">
    <mergeCell ref="B4:C5"/>
  </mergeCells>
  <conditionalFormatting sqref="E6">
    <cfRule type="containsText" dxfId="7" priority="3" operator="containsText" text="Weryfikacja wiersza OK">
      <formula>NOT(ISERROR(SEARCH("Weryfikacja wiersza OK",E6)))</formula>
    </cfRule>
  </conditionalFormatting>
  <conditionalFormatting sqref="E7:E9">
    <cfRule type="containsText" dxfId="6" priority="2" operator="containsText" text="Weryfikacja wiersza OK">
      <formula>NOT(ISERROR(SEARCH("Weryfikacja wiersza OK",E7)))</formula>
    </cfRule>
  </conditionalFormatting>
  <conditionalFormatting sqref="D11">
    <cfRule type="containsText" dxfId="5" priority="1" operator="containsText" text="Arkusz jest zwalidowany poprawnie">
      <formula>NOT(ISERROR(SEARCH("Arkusz jest zwalidowany poprawnie",D11)))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L26" sqref="L26"/>
    </sheetView>
  </sheetViews>
  <sheetFormatPr defaultRowHeight="15" x14ac:dyDescent="0.25"/>
  <cols>
    <col min="3" max="3" width="53.42578125" customWidth="1"/>
    <col min="4" max="4" width="13.5703125" customWidth="1"/>
  </cols>
  <sheetData>
    <row r="1" spans="2:5" x14ac:dyDescent="0.25">
      <c r="B1" s="1" t="s">
        <v>8</v>
      </c>
    </row>
    <row r="2" spans="2:5" x14ac:dyDescent="0.25">
      <c r="B2" t="s">
        <v>1012</v>
      </c>
    </row>
    <row r="3" spans="2:5" ht="15.75" thickBot="1" x14ac:dyDescent="0.3"/>
    <row r="4" spans="2:5" x14ac:dyDescent="0.25">
      <c r="B4" s="825"/>
      <c r="C4" s="842"/>
      <c r="D4" s="642" t="s">
        <v>80</v>
      </c>
    </row>
    <row r="5" spans="2:5" ht="15.75" thickBot="1" x14ac:dyDescent="0.3">
      <c r="B5" s="827"/>
      <c r="C5" s="843"/>
      <c r="D5" s="643" t="s">
        <v>433</v>
      </c>
    </row>
    <row r="6" spans="2:5" x14ac:dyDescent="0.25">
      <c r="B6" s="644" t="s">
        <v>813</v>
      </c>
      <c r="C6" s="645" t="s">
        <v>814</v>
      </c>
      <c r="D6" s="646"/>
      <c r="E6" s="231" t="str">
        <f>IF(ISBLANK(D6),"",IF(ISNUMBER(D6),"Weryfikacja wiersza OK","Wartość w kolumnie a musi być liczbą"))</f>
        <v/>
      </c>
    </row>
    <row r="7" spans="2:5" x14ac:dyDescent="0.25">
      <c r="B7" s="647" t="s">
        <v>815</v>
      </c>
      <c r="C7" s="648" t="s">
        <v>816</v>
      </c>
      <c r="D7" s="649"/>
      <c r="E7" s="231" t="str">
        <f t="shared" ref="E7:E14" si="0">IF(ISBLANK(D7),"",IF(ISNUMBER(D7),"Weryfikacja wiersza OK","Wartość w kolumnie a musi być liczbą"))</f>
        <v/>
      </c>
    </row>
    <row r="8" spans="2:5" x14ac:dyDescent="0.25">
      <c r="B8" s="647" t="s">
        <v>817</v>
      </c>
      <c r="C8" s="648" t="s">
        <v>818</v>
      </c>
      <c r="D8" s="649"/>
      <c r="E8" s="231" t="str">
        <f t="shared" si="0"/>
        <v/>
      </c>
    </row>
    <row r="9" spans="2:5" x14ac:dyDescent="0.25">
      <c r="B9" s="647" t="s">
        <v>819</v>
      </c>
      <c r="C9" s="648" t="s">
        <v>820</v>
      </c>
      <c r="D9" s="649"/>
      <c r="E9" s="231" t="str">
        <f t="shared" si="0"/>
        <v/>
      </c>
    </row>
    <row r="10" spans="2:5" x14ac:dyDescent="0.25">
      <c r="B10" s="647" t="s">
        <v>821</v>
      </c>
      <c r="C10" s="648" t="s">
        <v>822</v>
      </c>
      <c r="D10" s="649"/>
      <c r="E10" s="231" t="str">
        <f t="shared" si="0"/>
        <v/>
      </c>
    </row>
    <row r="11" spans="2:5" x14ac:dyDescent="0.25">
      <c r="B11" s="650" t="s">
        <v>823</v>
      </c>
      <c r="C11" s="651" t="s">
        <v>824</v>
      </c>
      <c r="D11" s="652"/>
      <c r="E11" s="231" t="str">
        <f t="shared" si="0"/>
        <v/>
      </c>
    </row>
    <row r="12" spans="2:5" x14ac:dyDescent="0.25">
      <c r="B12" s="647" t="s">
        <v>825</v>
      </c>
      <c r="C12" s="648" t="s">
        <v>828</v>
      </c>
      <c r="D12" s="649"/>
      <c r="E12" s="231" t="str">
        <f t="shared" si="0"/>
        <v/>
      </c>
    </row>
    <row r="13" spans="2:5" x14ac:dyDescent="0.25">
      <c r="B13" s="647" t="s">
        <v>826</v>
      </c>
      <c r="C13" s="648" t="s">
        <v>829</v>
      </c>
      <c r="D13" s="649"/>
      <c r="E13" s="231" t="str">
        <f t="shared" si="0"/>
        <v/>
      </c>
    </row>
    <row r="14" spans="2:5" ht="15.75" thickBot="1" x14ac:dyDescent="0.3">
      <c r="B14" s="653" t="s">
        <v>827</v>
      </c>
      <c r="C14" s="654" t="s">
        <v>781</v>
      </c>
      <c r="D14" s="655"/>
      <c r="E14" s="231" t="str">
        <f t="shared" si="0"/>
        <v/>
      </c>
    </row>
    <row r="16" spans="2:5" x14ac:dyDescent="0.25">
      <c r="C16" t="s">
        <v>1131</v>
      </c>
    </row>
    <row r="17" spans="3:4" x14ac:dyDescent="0.25">
      <c r="C17" t="s">
        <v>813</v>
      </c>
      <c r="D17" s="233" t="str">
        <f>IF(D6="","",IF(ROUND(SUM(D7:D10),2)=ROUND(D6,2),"OK","Błąd sumy częściowej"))</f>
        <v/>
      </c>
    </row>
    <row r="18" spans="3:4" x14ac:dyDescent="0.25">
      <c r="C18" t="s">
        <v>823</v>
      </c>
      <c r="D18" s="233" t="str">
        <f>IF(D11="","",IF(ROUND(SUM(D12:D14),2)=ROUND(D11,2),"OK","Błąd sumy częściowej"))</f>
        <v/>
      </c>
    </row>
    <row r="19" spans="3:4" x14ac:dyDescent="0.25">
      <c r="C19" t="s">
        <v>1132</v>
      </c>
      <c r="D19" s="232" t="str">
        <f>IF(COUNTBLANK(E6:E14)=9,"",IF(AND(COUNTIF(E6:E14,"Weryfikacja wiersza OK")=9,COUNTIF(D17:D18,"OK")=2),"Arkusz jest zwalidowany poprawnie","Arkusz jest niepoprawny"))</f>
        <v/>
      </c>
    </row>
  </sheetData>
  <mergeCells count="1">
    <mergeCell ref="B4:C5"/>
  </mergeCells>
  <conditionalFormatting sqref="E6">
    <cfRule type="containsText" dxfId="4" priority="5" operator="containsText" text="Weryfikacja wiersza OK">
      <formula>NOT(ISERROR(SEARCH("Weryfikacja wiersza OK",E6)))</formula>
    </cfRule>
  </conditionalFormatting>
  <conditionalFormatting sqref="E7:E14">
    <cfRule type="containsText" dxfId="3" priority="4" operator="containsText" text="Weryfikacja wiersza OK">
      <formula>NOT(ISERROR(SEARCH("Weryfikacja wiersza OK",E7)))</formula>
    </cfRule>
  </conditionalFormatting>
  <conditionalFormatting sqref="D19">
    <cfRule type="containsText" dxfId="2" priority="3" operator="containsText" text="Arkusz jest zwalidowany poprawnie">
      <formula>NOT(ISERROR(SEARCH("Arkusz jest zwalidowany poprawnie",D19)))</formula>
    </cfRule>
  </conditionalFormatting>
  <conditionalFormatting sqref="D17">
    <cfRule type="containsText" dxfId="1" priority="2" operator="containsText" text="OK">
      <formula>NOT(ISERROR(SEARCH("OK",D17)))</formula>
    </cfRule>
  </conditionalFormatting>
  <conditionalFormatting sqref="D18">
    <cfRule type="containsText" dxfId="0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I74"/>
  <sheetViews>
    <sheetView zoomScaleNormal="100" zoomScaleSheetLayoutView="100" workbookViewId="0">
      <selection activeCell="D6" sqref="D6:D33"/>
    </sheetView>
  </sheetViews>
  <sheetFormatPr defaultColWidth="9.140625" defaultRowHeight="12.75" x14ac:dyDescent="0.2"/>
  <cols>
    <col min="1" max="1" width="9.28515625" style="4" customWidth="1"/>
    <col min="2" max="2" width="10.5703125" style="2" customWidth="1"/>
    <col min="3" max="3" width="56.85546875" style="4" customWidth="1"/>
    <col min="4" max="4" width="18.85546875" style="3" customWidth="1"/>
    <col min="5" max="5" width="25.85546875" style="4" customWidth="1"/>
    <col min="6" max="7" width="9.140625" style="4"/>
    <col min="8" max="8" width="37.140625" style="4" customWidth="1"/>
    <col min="9" max="16384" width="9.140625" style="4"/>
  </cols>
  <sheetData>
    <row r="1" spans="1:7" ht="15" x14ac:dyDescent="0.25">
      <c r="B1" s="1" t="s">
        <v>8</v>
      </c>
      <c r="D1" s="22"/>
      <c r="E1" s="11"/>
      <c r="F1" s="11"/>
    </row>
    <row r="2" spans="1:7" ht="15" x14ac:dyDescent="0.25">
      <c r="A2" s="11"/>
      <c r="B2" s="213" t="s">
        <v>189</v>
      </c>
      <c r="C2" s="11"/>
      <c r="D2" s="22"/>
      <c r="E2" s="11"/>
      <c r="F2" s="11"/>
    </row>
    <row r="3" spans="1:7" ht="15.75" thickBot="1" x14ac:dyDescent="0.3">
      <c r="A3" s="11"/>
      <c r="B3" s="21"/>
      <c r="C3" s="11"/>
      <c r="D3" s="22"/>
      <c r="E3" s="11"/>
      <c r="F3" s="11"/>
    </row>
    <row r="4" spans="1:7" ht="15.75" thickBot="1" x14ac:dyDescent="0.3">
      <c r="A4" s="11"/>
      <c r="B4" s="692"/>
      <c r="C4" s="693"/>
      <c r="D4" s="24" t="s">
        <v>12</v>
      </c>
      <c r="E4" s="11"/>
      <c r="F4" s="11"/>
    </row>
    <row r="5" spans="1:7" ht="15.75" customHeight="1" thickBot="1" x14ac:dyDescent="0.3">
      <c r="A5" s="11"/>
      <c r="B5" s="694"/>
      <c r="C5" s="695"/>
      <c r="D5" s="25" t="s">
        <v>433</v>
      </c>
      <c r="E5" s="11"/>
    </row>
    <row r="6" spans="1:7" ht="15.75" customHeight="1" x14ac:dyDescent="0.25">
      <c r="A6" s="11"/>
      <c r="B6" s="67" t="s">
        <v>190</v>
      </c>
      <c r="C6" s="26" t="s">
        <v>452</v>
      </c>
      <c r="D6" s="268"/>
      <c r="E6" s="231" t="str">
        <f t="shared" ref="E6:E33" si="0">IF(ISBLANK(D6),"",IF(ISNUMBER(D6),"Weryfikacja wiersza OK","Wartość w kolumnie a musi być liczbą"))</f>
        <v/>
      </c>
      <c r="G6"/>
    </row>
    <row r="7" spans="1:7" ht="15.75" customHeight="1" x14ac:dyDescent="0.25">
      <c r="A7" s="11"/>
      <c r="B7" s="68" t="s">
        <v>191</v>
      </c>
      <c r="C7" s="27" t="s">
        <v>13</v>
      </c>
      <c r="D7" s="172"/>
      <c r="E7" s="231" t="str">
        <f t="shared" si="0"/>
        <v/>
      </c>
      <c r="G7"/>
    </row>
    <row r="8" spans="1:7" ht="15.75" customHeight="1" x14ac:dyDescent="0.25">
      <c r="A8" s="11"/>
      <c r="B8" s="69" t="s">
        <v>192</v>
      </c>
      <c r="C8" s="28" t="s">
        <v>37</v>
      </c>
      <c r="D8" s="173"/>
      <c r="E8" s="231" t="str">
        <f t="shared" si="0"/>
        <v/>
      </c>
      <c r="F8" s="11"/>
    </row>
    <row r="9" spans="1:7" ht="15" x14ac:dyDescent="0.25">
      <c r="A9" s="11"/>
      <c r="B9" s="69" t="s">
        <v>193</v>
      </c>
      <c r="C9" s="28" t="s">
        <v>453</v>
      </c>
      <c r="D9" s="173"/>
      <c r="E9" s="231" t="str">
        <f t="shared" si="0"/>
        <v/>
      </c>
      <c r="F9" s="11"/>
    </row>
    <row r="10" spans="1:7" ht="33" customHeight="1" x14ac:dyDescent="0.25">
      <c r="A10" s="11"/>
      <c r="B10" s="70" t="s">
        <v>194</v>
      </c>
      <c r="C10" s="267" t="s">
        <v>552</v>
      </c>
      <c r="D10" s="269"/>
      <c r="E10" s="231" t="str">
        <f t="shared" si="0"/>
        <v/>
      </c>
      <c r="F10" s="11"/>
    </row>
    <row r="11" spans="1:7" ht="15.75" customHeight="1" x14ac:dyDescent="0.25">
      <c r="A11" s="11"/>
      <c r="B11" s="70" t="s">
        <v>195</v>
      </c>
      <c r="C11" s="30" t="s">
        <v>15</v>
      </c>
      <c r="D11" s="172"/>
      <c r="E11" s="231" t="str">
        <f t="shared" si="0"/>
        <v/>
      </c>
      <c r="F11" s="11"/>
    </row>
    <row r="12" spans="1:7" ht="15.75" customHeight="1" x14ac:dyDescent="0.25">
      <c r="A12" s="11"/>
      <c r="B12" s="70" t="s">
        <v>196</v>
      </c>
      <c r="C12" s="30" t="s">
        <v>16</v>
      </c>
      <c r="D12" s="172"/>
      <c r="E12" s="231" t="str">
        <f t="shared" si="0"/>
        <v/>
      </c>
      <c r="F12" s="11"/>
    </row>
    <row r="13" spans="1:7" ht="15.75" customHeight="1" x14ac:dyDescent="0.25">
      <c r="A13" s="11"/>
      <c r="B13" s="70" t="s">
        <v>197</v>
      </c>
      <c r="C13" s="27" t="s">
        <v>36</v>
      </c>
      <c r="D13" s="172"/>
      <c r="E13" s="231" t="str">
        <f t="shared" si="0"/>
        <v/>
      </c>
      <c r="F13" s="11"/>
    </row>
    <row r="14" spans="1:7" ht="15.75" customHeight="1" x14ac:dyDescent="0.25">
      <c r="A14" s="11"/>
      <c r="B14" s="70" t="s">
        <v>198</v>
      </c>
      <c r="C14" s="30" t="s">
        <v>35</v>
      </c>
      <c r="D14" s="172"/>
      <c r="E14" s="231" t="str">
        <f t="shared" si="0"/>
        <v/>
      </c>
      <c r="F14" s="11"/>
    </row>
    <row r="15" spans="1:7" ht="15.75" customHeight="1" x14ac:dyDescent="0.25">
      <c r="A15" s="11"/>
      <c r="B15" s="70" t="s">
        <v>199</v>
      </c>
      <c r="C15" s="29" t="s">
        <v>17</v>
      </c>
      <c r="D15" s="269"/>
      <c r="E15" s="231" t="str">
        <f t="shared" si="0"/>
        <v/>
      </c>
      <c r="F15" s="11"/>
    </row>
    <row r="16" spans="1:7" ht="15.75" customHeight="1" x14ac:dyDescent="0.25">
      <c r="A16" s="11"/>
      <c r="B16" s="70" t="s">
        <v>200</v>
      </c>
      <c r="C16" s="30" t="s">
        <v>15</v>
      </c>
      <c r="D16" s="172"/>
      <c r="E16" s="231" t="str">
        <f t="shared" si="0"/>
        <v/>
      </c>
      <c r="F16" s="11"/>
    </row>
    <row r="17" spans="1:6" ht="15.75" customHeight="1" x14ac:dyDescent="0.25">
      <c r="A17" s="11"/>
      <c r="B17" s="70" t="s">
        <v>201</v>
      </c>
      <c r="C17" s="30" t="s">
        <v>16</v>
      </c>
      <c r="D17" s="172"/>
      <c r="E17" s="231" t="str">
        <f t="shared" si="0"/>
        <v/>
      </c>
      <c r="F17" s="11"/>
    </row>
    <row r="18" spans="1:6" ht="15.75" customHeight="1" x14ac:dyDescent="0.25">
      <c r="A18" s="11"/>
      <c r="B18" s="70" t="s">
        <v>202</v>
      </c>
      <c r="C18" s="30" t="s">
        <v>36</v>
      </c>
      <c r="D18" s="172"/>
      <c r="E18" s="231" t="str">
        <f t="shared" si="0"/>
        <v/>
      </c>
      <c r="F18" s="11"/>
    </row>
    <row r="19" spans="1:6" ht="15.75" customHeight="1" x14ac:dyDescent="0.25">
      <c r="A19" s="11"/>
      <c r="B19" s="70" t="s">
        <v>203</v>
      </c>
      <c r="C19" s="29" t="s">
        <v>39</v>
      </c>
      <c r="D19" s="269"/>
      <c r="E19" s="231" t="str">
        <f t="shared" si="0"/>
        <v/>
      </c>
      <c r="F19" s="11"/>
    </row>
    <row r="20" spans="1:6" ht="15.75" customHeight="1" x14ac:dyDescent="0.25">
      <c r="A20" s="11"/>
      <c r="B20" s="70" t="s">
        <v>204</v>
      </c>
      <c r="C20" s="30" t="s">
        <v>16</v>
      </c>
      <c r="D20" s="172"/>
      <c r="E20" s="231" t="str">
        <f t="shared" si="0"/>
        <v/>
      </c>
      <c r="F20" s="11"/>
    </row>
    <row r="21" spans="1:6" ht="15.75" customHeight="1" x14ac:dyDescent="0.25">
      <c r="A21" s="11"/>
      <c r="B21" s="70" t="s">
        <v>205</v>
      </c>
      <c r="C21" s="30" t="s">
        <v>36</v>
      </c>
      <c r="D21" s="172"/>
      <c r="E21" s="231" t="str">
        <f t="shared" si="0"/>
        <v/>
      </c>
      <c r="F21" s="11"/>
    </row>
    <row r="22" spans="1:6" ht="20.25" customHeight="1" x14ac:dyDescent="0.25">
      <c r="A22" s="11"/>
      <c r="B22" s="70" t="s">
        <v>206</v>
      </c>
      <c r="C22" s="29" t="s">
        <v>38</v>
      </c>
      <c r="D22" s="269"/>
      <c r="E22" s="231" t="str">
        <f t="shared" si="0"/>
        <v/>
      </c>
      <c r="F22" s="11"/>
    </row>
    <row r="23" spans="1:6" ht="15.75" customHeight="1" x14ac:dyDescent="0.25">
      <c r="A23" s="11"/>
      <c r="B23" s="70" t="s">
        <v>207</v>
      </c>
      <c r="C23" s="30" t="s">
        <v>16</v>
      </c>
      <c r="D23" s="172"/>
      <c r="E23" s="231" t="str">
        <f t="shared" si="0"/>
        <v/>
      </c>
      <c r="F23" s="11"/>
    </row>
    <row r="24" spans="1:6" ht="15.75" customHeight="1" x14ac:dyDescent="0.25">
      <c r="A24" s="11"/>
      <c r="B24" s="70" t="s">
        <v>208</v>
      </c>
      <c r="C24" s="30" t="s">
        <v>36</v>
      </c>
      <c r="D24" s="172"/>
      <c r="E24" s="231" t="str">
        <f t="shared" si="0"/>
        <v/>
      </c>
      <c r="F24" s="11"/>
    </row>
    <row r="25" spans="1:6" ht="15.75" customHeight="1" x14ac:dyDescent="0.25">
      <c r="A25" s="11"/>
      <c r="B25" s="70" t="s">
        <v>209</v>
      </c>
      <c r="C25" s="29" t="s">
        <v>18</v>
      </c>
      <c r="D25" s="269"/>
      <c r="E25" s="231" t="str">
        <f t="shared" si="0"/>
        <v/>
      </c>
      <c r="F25" s="11"/>
    </row>
    <row r="26" spans="1:6" ht="15.75" customHeight="1" x14ac:dyDescent="0.25">
      <c r="A26" s="11"/>
      <c r="B26" s="70" t="s">
        <v>210</v>
      </c>
      <c r="C26" s="29" t="s">
        <v>19</v>
      </c>
      <c r="D26" s="269"/>
      <c r="E26" s="231" t="str">
        <f t="shared" si="0"/>
        <v/>
      </c>
      <c r="F26" s="11"/>
    </row>
    <row r="27" spans="1:6" ht="15.75" customHeight="1" x14ac:dyDescent="0.25">
      <c r="A27" s="11"/>
      <c r="B27" s="70" t="s">
        <v>211</v>
      </c>
      <c r="C27" s="29" t="s">
        <v>115</v>
      </c>
      <c r="D27" s="269"/>
      <c r="E27" s="231" t="str">
        <f t="shared" si="0"/>
        <v/>
      </c>
      <c r="F27" s="11"/>
    </row>
    <row r="28" spans="1:6" ht="15.75" customHeight="1" x14ac:dyDescent="0.25">
      <c r="A28" s="11"/>
      <c r="B28" s="70" t="s">
        <v>212</v>
      </c>
      <c r="C28" s="29" t="s">
        <v>144</v>
      </c>
      <c r="D28" s="269"/>
      <c r="E28" s="231" t="str">
        <f t="shared" si="0"/>
        <v/>
      </c>
      <c r="F28" s="11"/>
    </row>
    <row r="29" spans="1:6" ht="15.75" customHeight="1" x14ac:dyDescent="0.25">
      <c r="A29" s="11"/>
      <c r="B29" s="70" t="s">
        <v>213</v>
      </c>
      <c r="C29" s="30" t="s">
        <v>145</v>
      </c>
      <c r="D29" s="172"/>
      <c r="E29" s="231" t="str">
        <f t="shared" si="0"/>
        <v/>
      </c>
      <c r="F29" s="11"/>
    </row>
    <row r="30" spans="1:6" ht="15.75" customHeight="1" x14ac:dyDescent="0.25">
      <c r="A30" s="11"/>
      <c r="B30" s="70" t="s">
        <v>214</v>
      </c>
      <c r="C30" s="30" t="s">
        <v>868</v>
      </c>
      <c r="D30" s="172"/>
      <c r="E30" s="231" t="str">
        <f t="shared" si="0"/>
        <v/>
      </c>
      <c r="F30" s="11"/>
    </row>
    <row r="31" spans="1:6" ht="15.75" customHeight="1" x14ac:dyDescent="0.25">
      <c r="A31" s="11"/>
      <c r="B31" s="70" t="s">
        <v>215</v>
      </c>
      <c r="C31" s="29" t="s">
        <v>21</v>
      </c>
      <c r="D31" s="269"/>
      <c r="E31" s="231" t="str">
        <f t="shared" si="0"/>
        <v/>
      </c>
      <c r="F31" s="11"/>
    </row>
    <row r="32" spans="1:6" ht="15.75" customHeight="1" thickBot="1" x14ac:dyDescent="0.3">
      <c r="A32" s="11"/>
      <c r="B32" s="69" t="s">
        <v>216</v>
      </c>
      <c r="C32" s="31" t="s">
        <v>20</v>
      </c>
      <c r="D32" s="270"/>
      <c r="E32" s="231" t="str">
        <f t="shared" si="0"/>
        <v/>
      </c>
      <c r="F32" s="11"/>
    </row>
    <row r="33" spans="1:6" ht="15.75" customHeight="1" thickBot="1" x14ac:dyDescent="0.3">
      <c r="A33" s="11"/>
      <c r="B33" s="85" t="s">
        <v>217</v>
      </c>
      <c r="C33" s="32" t="s">
        <v>22</v>
      </c>
      <c r="D33" s="271"/>
      <c r="E33" s="231" t="str">
        <f t="shared" si="0"/>
        <v/>
      </c>
      <c r="F33" s="11"/>
    </row>
    <row r="34" spans="1:6" ht="15" x14ac:dyDescent="0.25">
      <c r="A34" s="11"/>
      <c r="B34" s="21"/>
      <c r="C34" s="11"/>
      <c r="D34" s="22"/>
      <c r="E34" s="11"/>
      <c r="F34" s="11"/>
    </row>
    <row r="35" spans="1:6" ht="15" x14ac:dyDescent="0.25">
      <c r="A35" s="11"/>
      <c r="B35" s="4"/>
      <c r="C35" s="11" t="s">
        <v>1131</v>
      </c>
      <c r="D35" s="11"/>
      <c r="E35" s="11"/>
      <c r="F35" s="11"/>
    </row>
    <row r="36" spans="1:6" ht="15" x14ac:dyDescent="0.25">
      <c r="A36" s="11"/>
      <c r="B36" s="4"/>
      <c r="C36" s="11" t="s">
        <v>190</v>
      </c>
      <c r="D36" s="233" t="str">
        <f>IF(D6="","",IF(ROUND(SUM(D7:D9),2)=ROUND(BA01.1._A,2),"OK","Błąd sumy częściowej"))</f>
        <v/>
      </c>
      <c r="E36" s="11"/>
      <c r="F36" s="11"/>
    </row>
    <row r="37" spans="1:6" ht="15" x14ac:dyDescent="0.25">
      <c r="A37" s="11"/>
      <c r="B37" s="4"/>
      <c r="C37" s="11" t="s">
        <v>194</v>
      </c>
      <c r="D37" s="233" t="str">
        <f>IF(D10="","",IF(ROUND(SUM(D11:D14),2)=ROUND(D10,2),"OK","Błąd sumy częściowej"))</f>
        <v/>
      </c>
      <c r="E37" s="11"/>
      <c r="F37" s="11"/>
    </row>
    <row r="38" spans="1:6" ht="15.75" customHeight="1" x14ac:dyDescent="0.25">
      <c r="A38" s="11"/>
      <c r="B38" s="4"/>
      <c r="C38" s="11" t="s">
        <v>199</v>
      </c>
      <c r="D38" s="233" t="str">
        <f>IF(D15="","",IF(ROUND(SUM(D16:D18),2)=ROUND(D15,2),"OK","Błąd sumy częściowej"))</f>
        <v/>
      </c>
      <c r="E38" s="11"/>
      <c r="F38" s="11"/>
    </row>
    <row r="39" spans="1:6" ht="15.75" customHeight="1" x14ac:dyDescent="0.25">
      <c r="A39" s="11"/>
      <c r="B39" s="4"/>
      <c r="C39" s="11" t="s">
        <v>203</v>
      </c>
      <c r="D39" s="233" t="str">
        <f>IF(D19="","",IF(ROUND(SUM(D20:D21),2)=ROUND(D19,2),"OK","Błąd sumy częściowej"))</f>
        <v/>
      </c>
      <c r="E39" s="11"/>
      <c r="F39" s="11"/>
    </row>
    <row r="40" spans="1:6" ht="15.75" customHeight="1" x14ac:dyDescent="0.25">
      <c r="A40" s="11"/>
      <c r="B40" s="4"/>
      <c r="C40" s="11" t="s">
        <v>206</v>
      </c>
      <c r="D40" s="233" t="str">
        <f>IF(D22="","",IF(ROUND(SUM(D23:D24),2)=ROUND(D22,2),"OK","Błąd sumy częściowej"))</f>
        <v/>
      </c>
      <c r="E40" s="11"/>
      <c r="F40" s="11"/>
    </row>
    <row r="41" spans="1:6" ht="15.75" customHeight="1" x14ac:dyDescent="0.25">
      <c r="A41" s="11"/>
      <c r="B41" s="4"/>
      <c r="C41" s="11" t="s">
        <v>212</v>
      </c>
      <c r="D41" s="233" t="str">
        <f>IF(D28="","",IF(ROUND(SUM(D29:D30),2)=ROUND(D28,2),"OK","Błąd sumy częściowej"))</f>
        <v/>
      </c>
      <c r="E41" s="11"/>
      <c r="F41" s="11"/>
    </row>
    <row r="42" spans="1:6" ht="15.75" customHeight="1" x14ac:dyDescent="0.25">
      <c r="A42" s="11"/>
      <c r="B42" s="4"/>
      <c r="C42" s="11" t="s">
        <v>217</v>
      </c>
      <c r="D42" s="233" t="str">
        <f>IF(D33="","",IF(ROUND(D32+D31+D28+D27+D26+D25+D22+D19+D15+D10+D6,2)=ROUND(D33,2),"OK","Błąd sumy częściowej"))</f>
        <v/>
      </c>
      <c r="E42" s="11"/>
      <c r="F42" s="11"/>
    </row>
    <row r="43" spans="1:6" ht="15.75" customHeight="1" x14ac:dyDescent="0.25">
      <c r="A43" s="11"/>
      <c r="B43" s="4"/>
      <c r="C43" s="11" t="s">
        <v>1132</v>
      </c>
      <c r="D43" s="233" t="str">
        <f>IF(COUNTBLANK(E6:E33)=28,"",IF(AND(COUNTIF(E6:E33,"Weryfikacja wiersza OK")=28,COUNTIF(D36:D42,"OK")=7),"Arkusz jest zwalidowany poprawnie","Arkusz jest niepoprawny"))</f>
        <v/>
      </c>
      <c r="E43" s="11"/>
      <c r="F43" s="11"/>
    </row>
    <row r="44" spans="1:6" ht="30.75" customHeight="1" x14ac:dyDescent="0.25">
      <c r="A44" s="11"/>
      <c r="B44" s="4"/>
      <c r="D44" s="4"/>
      <c r="E44" s="11"/>
      <c r="F44" s="11"/>
    </row>
    <row r="45" spans="1:6" ht="21" customHeight="1" x14ac:dyDescent="0.25">
      <c r="A45" s="11"/>
      <c r="B45" s="4"/>
      <c r="D45" s="4"/>
      <c r="E45" s="11"/>
      <c r="F45" s="11"/>
    </row>
    <row r="46" spans="1:6" ht="15.75" customHeight="1" x14ac:dyDescent="0.25">
      <c r="A46" s="11"/>
      <c r="B46" s="4"/>
      <c r="D46" s="4"/>
      <c r="E46" s="11"/>
      <c r="F46" s="11"/>
    </row>
    <row r="47" spans="1:6" ht="15.75" customHeight="1" x14ac:dyDescent="0.25">
      <c r="A47" s="11"/>
      <c r="B47" s="4"/>
      <c r="D47" s="4"/>
      <c r="E47" s="11"/>
      <c r="F47" s="11"/>
    </row>
    <row r="48" spans="1:6" ht="18.75" customHeight="1" x14ac:dyDescent="0.25">
      <c r="A48" s="11"/>
      <c r="B48" s="4"/>
      <c r="D48" s="4"/>
      <c r="E48" s="11"/>
      <c r="F48" s="11"/>
    </row>
    <row r="49" spans="1:9" ht="18.75" customHeight="1" x14ac:dyDescent="0.25">
      <c r="A49" s="11"/>
      <c r="B49" s="4"/>
      <c r="D49" s="4"/>
      <c r="E49" s="11"/>
      <c r="F49" s="11"/>
    </row>
    <row r="50" spans="1:9" ht="18.75" customHeight="1" x14ac:dyDescent="0.25">
      <c r="A50" s="11"/>
      <c r="B50" s="4"/>
      <c r="D50" s="4"/>
      <c r="E50" s="11"/>
      <c r="F50" s="11"/>
    </row>
    <row r="51" spans="1:9" ht="15.75" customHeight="1" x14ac:dyDescent="0.25">
      <c r="A51" s="11"/>
      <c r="B51" s="4"/>
      <c r="D51" s="4"/>
      <c r="E51" s="11"/>
      <c r="F51" s="11"/>
    </row>
    <row r="52" spans="1:9" ht="15.75" customHeight="1" x14ac:dyDescent="0.25">
      <c r="A52" s="11"/>
      <c r="B52" s="4"/>
      <c r="D52" s="4"/>
      <c r="E52" s="11"/>
      <c r="F52" s="11"/>
    </row>
    <row r="53" spans="1:9" ht="15.75" customHeight="1" x14ac:dyDescent="0.25">
      <c r="A53" s="11"/>
      <c r="B53" s="4"/>
      <c r="D53" s="4"/>
      <c r="E53" s="11"/>
      <c r="F53" s="11"/>
    </row>
    <row r="54" spans="1:9" ht="33" customHeight="1" x14ac:dyDescent="0.25">
      <c r="A54" s="11"/>
      <c r="B54" s="4"/>
      <c r="D54" s="4"/>
      <c r="E54" s="11"/>
      <c r="F54" s="11"/>
    </row>
    <row r="55" spans="1:9" ht="21.75" customHeight="1" x14ac:dyDescent="0.25">
      <c r="A55" s="11"/>
      <c r="B55" s="4"/>
      <c r="D55" s="4"/>
      <c r="E55" s="11"/>
      <c r="F55" s="11"/>
    </row>
    <row r="56" spans="1:9" ht="15.75" customHeight="1" x14ac:dyDescent="0.25">
      <c r="A56" s="11"/>
      <c r="B56" s="4"/>
      <c r="D56" s="4"/>
      <c r="E56" s="11"/>
      <c r="F56" s="11"/>
    </row>
    <row r="57" spans="1:9" ht="15.75" customHeight="1" x14ac:dyDescent="0.25">
      <c r="A57" s="11"/>
      <c r="B57" s="4"/>
      <c r="D57" s="4"/>
      <c r="E57" s="11"/>
      <c r="F57" s="11"/>
    </row>
    <row r="58" spans="1:9" ht="15.75" customHeight="1" x14ac:dyDescent="0.25">
      <c r="A58" s="11"/>
      <c r="B58" s="4"/>
      <c r="D58" s="4"/>
      <c r="E58" s="11"/>
      <c r="F58" s="11"/>
    </row>
    <row r="59" spans="1:9" ht="15.75" customHeight="1" x14ac:dyDescent="0.25">
      <c r="A59" s="11"/>
      <c r="B59" s="4"/>
      <c r="D59" s="4"/>
      <c r="E59" s="11"/>
      <c r="F59" s="11"/>
      <c r="H59" s="86"/>
      <c r="I59" s="86"/>
    </row>
    <row r="60" spans="1:9" ht="15.75" customHeight="1" x14ac:dyDescent="0.25">
      <c r="A60" s="11"/>
      <c r="B60" s="4"/>
      <c r="D60" s="4"/>
      <c r="E60" s="11"/>
      <c r="F60" s="11"/>
      <c r="H60" s="86"/>
      <c r="I60" s="86"/>
    </row>
    <row r="61" spans="1:9" ht="15.75" customHeight="1" x14ac:dyDescent="0.25">
      <c r="A61" s="11"/>
      <c r="B61" s="4"/>
      <c r="D61" s="4"/>
      <c r="E61" s="11"/>
      <c r="F61" s="11"/>
    </row>
    <row r="62" spans="1:9" ht="17.25" customHeight="1" x14ac:dyDescent="0.25">
      <c r="A62" s="11"/>
      <c r="B62" s="4"/>
      <c r="D62" s="4"/>
      <c r="E62" s="11"/>
      <c r="F62" s="11"/>
    </row>
    <row r="63" spans="1:9" ht="15.75" customHeight="1" x14ac:dyDescent="0.25">
      <c r="A63" s="11"/>
      <c r="B63" s="4"/>
      <c r="D63" s="4"/>
      <c r="E63" s="11"/>
      <c r="F63" s="11"/>
    </row>
    <row r="64" spans="1:9" ht="15.75" customHeight="1" x14ac:dyDescent="0.25">
      <c r="A64" s="11"/>
      <c r="B64" s="4"/>
      <c r="D64" s="4"/>
      <c r="E64" s="11"/>
      <c r="F64" s="11"/>
    </row>
    <row r="65" spans="1:6" ht="15.75" customHeight="1" x14ac:dyDescent="0.25">
      <c r="A65" s="11"/>
      <c r="B65" s="4"/>
      <c r="D65" s="4"/>
      <c r="E65" s="11"/>
      <c r="F65" s="11"/>
    </row>
    <row r="66" spans="1:6" ht="15.75" customHeight="1" x14ac:dyDescent="0.25">
      <c r="B66" s="4"/>
      <c r="D66" s="4"/>
      <c r="E66" s="11"/>
      <c r="F66" s="11"/>
    </row>
    <row r="67" spans="1:6" ht="15" x14ac:dyDescent="0.25">
      <c r="B67" s="21"/>
      <c r="C67" s="11"/>
      <c r="D67" s="22"/>
      <c r="E67" s="11"/>
      <c r="F67" s="11"/>
    </row>
    <row r="68" spans="1:6" ht="15" x14ac:dyDescent="0.25">
      <c r="B68" s="21"/>
      <c r="C68" s="11"/>
      <c r="D68" s="22"/>
      <c r="E68" s="11"/>
      <c r="F68" s="11"/>
    </row>
    <row r="69" spans="1:6" ht="15" x14ac:dyDescent="0.25">
      <c r="B69" s="21"/>
      <c r="C69" s="11"/>
      <c r="D69" s="22"/>
      <c r="E69" s="11"/>
      <c r="F69" s="11"/>
    </row>
    <row r="70" spans="1:6" ht="15" x14ac:dyDescent="0.25">
      <c r="B70" s="21"/>
      <c r="C70" s="11"/>
      <c r="D70" s="22"/>
      <c r="E70" s="11"/>
      <c r="F70" s="11"/>
    </row>
    <row r="71" spans="1:6" ht="15" x14ac:dyDescent="0.25">
      <c r="B71" s="21"/>
      <c r="C71" s="11"/>
      <c r="D71" s="22"/>
      <c r="E71" s="11"/>
      <c r="F71" s="11"/>
    </row>
    <row r="72" spans="1:6" ht="15" x14ac:dyDescent="0.25">
      <c r="B72" s="21"/>
      <c r="C72" s="11"/>
      <c r="D72" s="22"/>
      <c r="E72" s="11"/>
      <c r="F72" s="11"/>
    </row>
    <row r="73" spans="1:6" ht="15" x14ac:dyDescent="0.25">
      <c r="B73" s="21"/>
      <c r="C73" s="11"/>
      <c r="D73" s="22"/>
      <c r="E73" s="11"/>
      <c r="F73" s="11"/>
    </row>
    <row r="74" spans="1:6" ht="15" x14ac:dyDescent="0.25">
      <c r="B74" s="21"/>
      <c r="C74" s="11"/>
      <c r="D74" s="22"/>
      <c r="E74" s="11"/>
      <c r="F74" s="11"/>
    </row>
  </sheetData>
  <mergeCells count="1">
    <mergeCell ref="B4:C5"/>
  </mergeCells>
  <conditionalFormatting sqref="E6">
    <cfRule type="containsText" dxfId="239" priority="5" operator="containsText" text="Weryfikacja wiersza OK">
      <formula>NOT(ISERROR(SEARCH("Weryfikacja wiersza OK",E6)))</formula>
    </cfRule>
  </conditionalFormatting>
  <conditionalFormatting sqref="E7:E33">
    <cfRule type="containsText" dxfId="238" priority="4" operator="containsText" text="Weryfikacja wiersza OK">
      <formula>NOT(ISERROR(SEARCH("Weryfikacja wiersza OK",E7)))</formula>
    </cfRule>
  </conditionalFormatting>
  <conditionalFormatting sqref="D36">
    <cfRule type="containsText" dxfId="237" priority="3" operator="containsText" text="OK">
      <formula>NOT(ISERROR(SEARCH("OK",D36)))</formula>
    </cfRule>
  </conditionalFormatting>
  <conditionalFormatting sqref="D37:D42">
    <cfRule type="containsText" dxfId="236" priority="2" operator="containsText" text="OK">
      <formula>NOT(ISERROR(SEARCH("OK",D37)))</formula>
    </cfRule>
  </conditionalFormatting>
  <conditionalFormatting sqref="D43">
    <cfRule type="containsText" dxfId="235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E46"/>
  <sheetViews>
    <sheetView workbookViewId="0">
      <selection activeCell="B4" sqref="B4:D37"/>
    </sheetView>
  </sheetViews>
  <sheetFormatPr defaultRowHeight="15" x14ac:dyDescent="0.25"/>
  <cols>
    <col min="2" max="2" width="12" customWidth="1"/>
    <col min="3" max="3" width="64.7109375" customWidth="1"/>
    <col min="4" max="4" width="14.28515625" bestFit="1" customWidth="1"/>
  </cols>
  <sheetData>
    <row r="1" spans="2:5" x14ac:dyDescent="0.25">
      <c r="B1" s="1" t="s">
        <v>8</v>
      </c>
    </row>
    <row r="2" spans="2:5" x14ac:dyDescent="0.25">
      <c r="B2" s="213" t="s">
        <v>218</v>
      </c>
      <c r="C2" s="11"/>
      <c r="D2" s="22"/>
    </row>
    <row r="3" spans="2:5" ht="15.75" thickBot="1" x14ac:dyDescent="0.3">
      <c r="B3" s="21"/>
      <c r="C3" s="11"/>
      <c r="D3" s="22"/>
    </row>
    <row r="4" spans="2:5" ht="30.75" thickBot="1" x14ac:dyDescent="0.3">
      <c r="B4" s="692"/>
      <c r="C4" s="693"/>
      <c r="D4" s="656" t="s">
        <v>12</v>
      </c>
    </row>
    <row r="5" spans="2:5" ht="15.75" thickBot="1" x14ac:dyDescent="0.3">
      <c r="B5" s="694"/>
      <c r="C5" s="695"/>
      <c r="D5" s="415" t="s">
        <v>433</v>
      </c>
    </row>
    <row r="6" spans="2:5" ht="30" x14ac:dyDescent="0.25">
      <c r="B6" s="54" t="s">
        <v>869</v>
      </c>
      <c r="C6" s="79" t="s">
        <v>546</v>
      </c>
      <c r="D6" s="462"/>
      <c r="E6" s="231" t="str">
        <f t="shared" ref="E6:E37" si="0">IF(ISBLANK(D6),"",IF(ISNUMBER(D6),"Weryfikacja wiersza OK","Wartość w kolumnie a musi być liczbą"))</f>
        <v/>
      </c>
    </row>
    <row r="7" spans="2:5" ht="30" x14ac:dyDescent="0.25">
      <c r="B7" s="657" t="s">
        <v>870</v>
      </c>
      <c r="C7" s="43" t="s">
        <v>547</v>
      </c>
      <c r="D7" s="444"/>
      <c r="E7" s="231" t="str">
        <f t="shared" si="0"/>
        <v/>
      </c>
    </row>
    <row r="8" spans="2:5" x14ac:dyDescent="0.25">
      <c r="B8" s="42" t="s">
        <v>871</v>
      </c>
      <c r="C8" s="133" t="s">
        <v>548</v>
      </c>
      <c r="D8" s="444"/>
      <c r="E8" s="231" t="str">
        <f t="shared" si="0"/>
        <v/>
      </c>
    </row>
    <row r="9" spans="2:5" x14ac:dyDescent="0.25">
      <c r="B9" s="42" t="s">
        <v>872</v>
      </c>
      <c r="C9" s="133" t="s">
        <v>97</v>
      </c>
      <c r="D9" s="174"/>
      <c r="E9" s="231" t="str">
        <f t="shared" si="0"/>
        <v/>
      </c>
    </row>
    <row r="10" spans="2:5" x14ac:dyDescent="0.25">
      <c r="B10" s="42" t="s">
        <v>873</v>
      </c>
      <c r="C10" s="133" t="s">
        <v>976</v>
      </c>
      <c r="D10" s="174"/>
      <c r="E10" s="231" t="str">
        <f t="shared" si="0"/>
        <v/>
      </c>
    </row>
    <row r="11" spans="2:5" x14ac:dyDescent="0.25">
      <c r="B11" s="657" t="s">
        <v>874</v>
      </c>
      <c r="C11" s="43" t="s">
        <v>23</v>
      </c>
      <c r="D11" s="174"/>
      <c r="E11" s="231" t="str">
        <f t="shared" si="0"/>
        <v/>
      </c>
    </row>
    <row r="12" spans="2:5" x14ac:dyDescent="0.25">
      <c r="B12" s="657" t="s">
        <v>875</v>
      </c>
      <c r="C12" s="133" t="s">
        <v>548</v>
      </c>
      <c r="D12" s="174"/>
      <c r="E12" s="231" t="str">
        <f t="shared" si="0"/>
        <v/>
      </c>
    </row>
    <row r="13" spans="2:5" x14ac:dyDescent="0.25">
      <c r="B13" s="657" t="s">
        <v>876</v>
      </c>
      <c r="C13" s="133" t="s">
        <v>97</v>
      </c>
      <c r="D13" s="174"/>
      <c r="E13" s="231" t="str">
        <f t="shared" si="0"/>
        <v/>
      </c>
    </row>
    <row r="14" spans="2:5" x14ac:dyDescent="0.25">
      <c r="B14" s="657" t="s">
        <v>877</v>
      </c>
      <c r="C14" s="133" t="s">
        <v>24</v>
      </c>
      <c r="D14" s="174"/>
      <c r="E14" s="231" t="str">
        <f t="shared" si="0"/>
        <v/>
      </c>
    </row>
    <row r="15" spans="2:5" ht="30" x14ac:dyDescent="0.25">
      <c r="B15" s="42" t="s">
        <v>878</v>
      </c>
      <c r="C15" s="80" t="s">
        <v>175</v>
      </c>
      <c r="D15" s="360"/>
      <c r="E15" s="231" t="str">
        <f t="shared" si="0"/>
        <v/>
      </c>
    </row>
    <row r="16" spans="2:5" x14ac:dyDescent="0.25">
      <c r="B16" s="42" t="s">
        <v>879</v>
      </c>
      <c r="C16" s="43" t="s">
        <v>548</v>
      </c>
      <c r="D16" s="174"/>
      <c r="E16" s="231" t="str">
        <f t="shared" si="0"/>
        <v/>
      </c>
    </row>
    <row r="17" spans="2:5" x14ac:dyDescent="0.25">
      <c r="B17" s="42" t="s">
        <v>880</v>
      </c>
      <c r="C17" s="43" t="s">
        <v>97</v>
      </c>
      <c r="D17" s="174"/>
      <c r="E17" s="231" t="str">
        <f t="shared" si="0"/>
        <v/>
      </c>
    </row>
    <row r="18" spans="2:5" x14ac:dyDescent="0.25">
      <c r="B18" s="42" t="s">
        <v>881</v>
      </c>
      <c r="C18" s="43" t="s">
        <v>24</v>
      </c>
      <c r="D18" s="174"/>
      <c r="E18" s="231" t="str">
        <f t="shared" si="0"/>
        <v/>
      </c>
    </row>
    <row r="19" spans="2:5" x14ac:dyDescent="0.25">
      <c r="B19" s="42" t="s">
        <v>882</v>
      </c>
      <c r="C19" s="80" t="s">
        <v>25</v>
      </c>
      <c r="D19" s="360"/>
      <c r="E19" s="231" t="str">
        <f t="shared" si="0"/>
        <v/>
      </c>
    </row>
    <row r="20" spans="2:5" x14ac:dyDescent="0.25">
      <c r="B20" s="42" t="s">
        <v>883</v>
      </c>
      <c r="C20" s="43" t="s">
        <v>146</v>
      </c>
      <c r="D20" s="174"/>
      <c r="E20" s="231" t="str">
        <f t="shared" si="0"/>
        <v/>
      </c>
    </row>
    <row r="21" spans="2:5" x14ac:dyDescent="0.25">
      <c r="B21" s="42" t="s">
        <v>884</v>
      </c>
      <c r="C21" s="43" t="s">
        <v>26</v>
      </c>
      <c r="D21" s="174"/>
      <c r="E21" s="231" t="str">
        <f t="shared" si="0"/>
        <v/>
      </c>
    </row>
    <row r="22" spans="2:5" x14ac:dyDescent="0.25">
      <c r="B22" s="42" t="s">
        <v>885</v>
      </c>
      <c r="C22" s="80" t="s">
        <v>27</v>
      </c>
      <c r="D22" s="360"/>
      <c r="E22" s="231" t="str">
        <f t="shared" si="0"/>
        <v/>
      </c>
    </row>
    <row r="23" spans="2:5" x14ac:dyDescent="0.25">
      <c r="B23" s="42" t="s">
        <v>886</v>
      </c>
      <c r="C23" s="658" t="s">
        <v>28</v>
      </c>
      <c r="D23" s="360"/>
      <c r="E23" s="231" t="str">
        <f t="shared" si="0"/>
        <v/>
      </c>
    </row>
    <row r="24" spans="2:5" x14ac:dyDescent="0.25">
      <c r="B24" s="42" t="s">
        <v>887</v>
      </c>
      <c r="C24" s="43" t="s">
        <v>61</v>
      </c>
      <c r="D24" s="174"/>
      <c r="E24" s="231" t="str">
        <f t="shared" si="0"/>
        <v/>
      </c>
    </row>
    <row r="25" spans="2:5" x14ac:dyDescent="0.25">
      <c r="B25" s="42" t="s">
        <v>888</v>
      </c>
      <c r="C25" s="43" t="s">
        <v>62</v>
      </c>
      <c r="D25" s="174"/>
      <c r="E25" s="231" t="str">
        <f t="shared" si="0"/>
        <v/>
      </c>
    </row>
    <row r="26" spans="2:5" x14ac:dyDescent="0.25">
      <c r="B26" s="42" t="s">
        <v>889</v>
      </c>
      <c r="C26" s="43" t="s">
        <v>124</v>
      </c>
      <c r="D26" s="174"/>
      <c r="E26" s="231" t="str">
        <f t="shared" si="0"/>
        <v/>
      </c>
    </row>
    <row r="27" spans="2:5" x14ac:dyDescent="0.25">
      <c r="B27" s="42" t="s">
        <v>890</v>
      </c>
      <c r="C27" s="43" t="s">
        <v>118</v>
      </c>
      <c r="D27" s="174"/>
      <c r="E27" s="231" t="str">
        <f t="shared" si="0"/>
        <v/>
      </c>
    </row>
    <row r="28" spans="2:5" x14ac:dyDescent="0.25">
      <c r="B28" s="42" t="s">
        <v>891</v>
      </c>
      <c r="C28" s="659" t="s">
        <v>41</v>
      </c>
      <c r="D28" s="360"/>
      <c r="E28" s="231" t="str">
        <f t="shared" si="0"/>
        <v/>
      </c>
    </row>
    <row r="29" spans="2:5" x14ac:dyDescent="0.25">
      <c r="B29" s="42" t="s">
        <v>892</v>
      </c>
      <c r="C29" s="660" t="s">
        <v>9</v>
      </c>
      <c r="D29" s="360"/>
      <c r="E29" s="231" t="str">
        <f t="shared" si="0"/>
        <v/>
      </c>
    </row>
    <row r="30" spans="2:5" x14ac:dyDescent="0.25">
      <c r="B30" s="42" t="s">
        <v>893</v>
      </c>
      <c r="C30" s="660" t="s">
        <v>60</v>
      </c>
      <c r="D30" s="360"/>
      <c r="E30" s="231" t="str">
        <f t="shared" si="0"/>
        <v/>
      </c>
    </row>
    <row r="31" spans="2:5" x14ac:dyDescent="0.25">
      <c r="B31" s="42" t="s">
        <v>894</v>
      </c>
      <c r="C31" s="660" t="s">
        <v>10</v>
      </c>
      <c r="D31" s="360"/>
      <c r="E31" s="231" t="str">
        <f t="shared" si="0"/>
        <v/>
      </c>
    </row>
    <row r="32" spans="2:5" x14ac:dyDescent="0.25">
      <c r="B32" s="42" t="s">
        <v>895</v>
      </c>
      <c r="C32" s="660" t="s">
        <v>549</v>
      </c>
      <c r="D32" s="360"/>
      <c r="E32" s="231" t="str">
        <f t="shared" si="0"/>
        <v/>
      </c>
    </row>
    <row r="33" spans="2:5" x14ac:dyDescent="0.25">
      <c r="B33" s="42" t="s">
        <v>896</v>
      </c>
      <c r="C33" s="133" t="s">
        <v>550</v>
      </c>
      <c r="D33" s="174"/>
      <c r="E33" s="231" t="str">
        <f t="shared" si="0"/>
        <v/>
      </c>
    </row>
    <row r="34" spans="2:5" x14ac:dyDescent="0.25">
      <c r="B34" s="42" t="s">
        <v>897</v>
      </c>
      <c r="C34" s="133" t="s">
        <v>551</v>
      </c>
      <c r="D34" s="174"/>
      <c r="E34" s="231" t="str">
        <f t="shared" si="0"/>
        <v/>
      </c>
    </row>
    <row r="35" spans="2:5" x14ac:dyDescent="0.25">
      <c r="B35" s="42" t="s">
        <v>898</v>
      </c>
      <c r="C35" s="660" t="s">
        <v>63</v>
      </c>
      <c r="D35" s="360"/>
      <c r="E35" s="231" t="str">
        <f t="shared" si="0"/>
        <v/>
      </c>
    </row>
    <row r="36" spans="2:5" ht="15.75" thickBot="1" x14ac:dyDescent="0.3">
      <c r="B36" s="42" t="s">
        <v>899</v>
      </c>
      <c r="C36" s="660" t="s">
        <v>40</v>
      </c>
      <c r="D36" s="360"/>
      <c r="E36" s="231" t="str">
        <f t="shared" si="0"/>
        <v/>
      </c>
    </row>
    <row r="37" spans="2:5" ht="15.75" thickBot="1" x14ac:dyDescent="0.3">
      <c r="B37" s="661" t="s">
        <v>900</v>
      </c>
      <c r="C37" s="662" t="s">
        <v>29</v>
      </c>
      <c r="D37" s="587"/>
      <c r="E37" s="231" t="str">
        <f t="shared" si="0"/>
        <v/>
      </c>
    </row>
    <row r="39" spans="2:5" x14ac:dyDescent="0.25">
      <c r="C39" s="11" t="s">
        <v>1131</v>
      </c>
      <c r="D39" s="11"/>
    </row>
    <row r="40" spans="2:5" x14ac:dyDescent="0.25">
      <c r="C40" s="11" t="s">
        <v>869</v>
      </c>
      <c r="D40" s="233" t="str">
        <f>IF(D6="","",IF(ROUND(SUM(D7,D11),2)=ROUND(D6,2),"OK","Błąd sumy częściowej"))</f>
        <v/>
      </c>
    </row>
    <row r="41" spans="2:5" x14ac:dyDescent="0.25">
      <c r="C41" s="11" t="s">
        <v>878</v>
      </c>
      <c r="D41" s="233" t="str">
        <f>IF(D15="","",IF(ROUND(SUM(D16:D18),2)=ROUND(D15,2),"OK","Błąd sumy częściowej"))</f>
        <v/>
      </c>
    </row>
    <row r="42" spans="2:5" x14ac:dyDescent="0.25">
      <c r="C42" s="11" t="s">
        <v>882</v>
      </c>
      <c r="D42" s="233" t="str">
        <f>IF(D19="","",IF(ROUND(SUM(D20:D21),2)=ROUND(D19,2),"OK","Błąd sumy częściowej"))</f>
        <v/>
      </c>
    </row>
    <row r="43" spans="2:5" x14ac:dyDescent="0.25">
      <c r="C43" s="11" t="s">
        <v>886</v>
      </c>
      <c r="D43" s="233" t="str">
        <f>IF(D23="","",IF(ROUND(SUM(D24:D27),2)=ROUND(D23,2),"OK","Błąd sumy częściowej"))</f>
        <v/>
      </c>
    </row>
    <row r="44" spans="2:5" x14ac:dyDescent="0.25">
      <c r="C44" s="11" t="s">
        <v>895</v>
      </c>
      <c r="D44" s="233" t="str">
        <f>IF(D32="","",IF(ROUND(SUM(D33:D34),2)=ROUND(D32,2),"OK","Błąd sumy częściowej"))</f>
        <v/>
      </c>
    </row>
    <row r="45" spans="2:5" x14ac:dyDescent="0.25">
      <c r="C45" s="11" t="s">
        <v>900</v>
      </c>
      <c r="D45" s="233" t="str">
        <f>IF(D37="","",IF(ROUND(D36+D35+D32+D31+D30+D29+D28+D23+D22+D15+D6+D19,2)=ROUND(D37,2),"OK","Błąd sumy częściowej"))</f>
        <v/>
      </c>
    </row>
    <row r="46" spans="2:5" x14ac:dyDescent="0.25">
      <c r="C46" s="11" t="s">
        <v>1132</v>
      </c>
      <c r="D46" s="233" t="str">
        <f>IF(COUNTBLANK(E6:E37)=32,"",IF(AND(COUNTIF(E6:E37,"Weryfikacja wiersza OK")=32,COUNTIF(D40:D45,"OK")=6),"Arkusz jest zwalidowany poprawnie","Arkusz jest niepoprawny"))</f>
        <v/>
      </c>
    </row>
  </sheetData>
  <mergeCells count="1">
    <mergeCell ref="B4:C5"/>
  </mergeCells>
  <conditionalFormatting sqref="E6">
    <cfRule type="containsText" dxfId="234" priority="8" operator="containsText" text="Weryfikacja wiersza OK">
      <formula>NOT(ISERROR(SEARCH("Weryfikacja wiersza OK",E6)))</formula>
    </cfRule>
  </conditionalFormatting>
  <conditionalFormatting sqref="E7:E37">
    <cfRule type="containsText" dxfId="233" priority="7" operator="containsText" text="Weryfikacja wiersza OK">
      <formula>NOT(ISERROR(SEARCH("Weryfikacja wiersza OK",E7)))</formula>
    </cfRule>
  </conditionalFormatting>
  <conditionalFormatting sqref="D40:D45">
    <cfRule type="containsText" dxfId="232" priority="3" operator="containsText" text="OK">
      <formula>NOT(ISERROR(SEARCH("OK",D40)))</formula>
    </cfRule>
  </conditionalFormatting>
  <conditionalFormatting sqref="D46">
    <cfRule type="containsText" dxfId="231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1:H64"/>
  <sheetViews>
    <sheetView view="pageBreakPreview" zoomScaleNormal="100" zoomScaleSheetLayoutView="100" workbookViewId="0">
      <selection activeCell="D53" sqref="B4:D53"/>
    </sheetView>
  </sheetViews>
  <sheetFormatPr defaultColWidth="9.140625" defaultRowHeight="12.75" x14ac:dyDescent="0.2"/>
  <cols>
    <col min="1" max="1" width="3.42578125" style="4" customWidth="1"/>
    <col min="2" max="2" width="13.7109375" style="2" customWidth="1"/>
    <col min="3" max="3" width="72.28515625" style="4" customWidth="1"/>
    <col min="4" max="4" width="17.28515625" style="6" customWidth="1"/>
    <col min="5" max="5" width="15.140625" style="4" customWidth="1"/>
    <col min="6" max="16384" width="9.140625" style="4"/>
  </cols>
  <sheetData>
    <row r="1" spans="2:8" ht="15" x14ac:dyDescent="0.25">
      <c r="B1" s="1" t="s">
        <v>8</v>
      </c>
      <c r="C1" s="125"/>
      <c r="D1" s="33"/>
      <c r="E1" s="11"/>
      <c r="F1" s="11"/>
      <c r="G1" s="11"/>
      <c r="H1" s="11"/>
    </row>
    <row r="2" spans="2:8" ht="15" x14ac:dyDescent="0.25">
      <c r="B2" s="212" t="s">
        <v>219</v>
      </c>
      <c r="C2" s="125"/>
      <c r="D2" s="35"/>
      <c r="E2" s="36"/>
      <c r="F2" s="11"/>
      <c r="G2" s="11"/>
      <c r="H2" s="11"/>
    </row>
    <row r="3" spans="2:8" ht="15.75" thickBot="1" x14ac:dyDescent="0.3">
      <c r="B3" s="21"/>
      <c r="C3" s="11"/>
      <c r="D3" s="35"/>
      <c r="E3" s="36"/>
      <c r="F3" s="11"/>
      <c r="G3" s="11"/>
      <c r="H3" s="11"/>
    </row>
    <row r="4" spans="2:8" ht="21.75" customHeight="1" thickBot="1" x14ac:dyDescent="0.3">
      <c r="B4" s="692"/>
      <c r="C4" s="696"/>
      <c r="D4" s="38" t="s">
        <v>80</v>
      </c>
      <c r="E4" s="11"/>
      <c r="F4" s="11"/>
      <c r="G4" s="11"/>
      <c r="H4" s="11"/>
    </row>
    <row r="5" spans="2:8" ht="14.45" customHeight="1" thickBot="1" x14ac:dyDescent="0.3">
      <c r="B5" s="694"/>
      <c r="C5" s="697"/>
      <c r="D5" s="442" t="s">
        <v>433</v>
      </c>
      <c r="E5" s="11"/>
      <c r="F5" s="11"/>
      <c r="G5" s="11"/>
      <c r="H5" s="11"/>
    </row>
    <row r="6" spans="2:8" ht="17.25" customHeight="1" x14ac:dyDescent="0.25">
      <c r="B6" s="39" t="s">
        <v>901</v>
      </c>
      <c r="C6" s="443" t="s">
        <v>66</v>
      </c>
      <c r="D6" s="358"/>
      <c r="E6" s="231" t="str">
        <f t="shared" ref="E6:E53" si="0">IF(ISBLANK(D6),"",IF(ISNUMBER(D6),"Weryfikacja wiersza OK","Wartość w kolumnie a musi być liczbą"))</f>
        <v/>
      </c>
      <c r="F6" s="11"/>
      <c r="G6" s="11"/>
      <c r="H6" s="11"/>
    </row>
    <row r="7" spans="2:8" s="5" customFormat="1" ht="30" x14ac:dyDescent="0.25">
      <c r="B7" s="42" t="s">
        <v>902</v>
      </c>
      <c r="C7" s="43" t="s">
        <v>552</v>
      </c>
      <c r="D7" s="444"/>
      <c r="E7" s="231" t="str">
        <f t="shared" si="0"/>
        <v/>
      </c>
      <c r="F7" s="37"/>
      <c r="G7" s="37"/>
      <c r="H7" s="37"/>
    </row>
    <row r="8" spans="2:8" s="5" customFormat="1" ht="17.25" customHeight="1" x14ac:dyDescent="0.25">
      <c r="B8" s="55" t="s">
        <v>903</v>
      </c>
      <c r="C8" s="43" t="s">
        <v>17</v>
      </c>
      <c r="D8" s="174"/>
      <c r="E8" s="231" t="str">
        <f t="shared" si="0"/>
        <v/>
      </c>
      <c r="F8" s="37"/>
      <c r="G8" s="37"/>
      <c r="H8" s="37"/>
    </row>
    <row r="9" spans="2:8" s="5" customFormat="1" ht="17.25" customHeight="1" x14ac:dyDescent="0.25">
      <c r="B9" s="42" t="s">
        <v>904</v>
      </c>
      <c r="C9" s="27" t="s">
        <v>36</v>
      </c>
      <c r="D9" s="174"/>
      <c r="E9" s="231" t="str">
        <f t="shared" si="0"/>
        <v/>
      </c>
      <c r="F9" s="37"/>
      <c r="G9" s="37"/>
      <c r="H9" s="37"/>
    </row>
    <row r="10" spans="2:8" s="5" customFormat="1" ht="17.25" customHeight="1" x14ac:dyDescent="0.25">
      <c r="B10" s="42" t="s">
        <v>905</v>
      </c>
      <c r="C10" s="43" t="s">
        <v>38</v>
      </c>
      <c r="D10" s="174"/>
      <c r="E10" s="231" t="str">
        <f t="shared" si="0"/>
        <v/>
      </c>
      <c r="F10" s="37"/>
      <c r="G10" s="37"/>
      <c r="H10" s="37"/>
    </row>
    <row r="11" spans="2:8" s="5" customFormat="1" ht="17.25" customHeight="1" x14ac:dyDescent="0.25">
      <c r="B11" s="42" t="s">
        <v>906</v>
      </c>
      <c r="C11" s="445" t="s">
        <v>20</v>
      </c>
      <c r="D11" s="179"/>
      <c r="E11" s="231" t="str">
        <f t="shared" si="0"/>
        <v/>
      </c>
      <c r="F11" s="37"/>
      <c r="G11" s="37"/>
      <c r="H11" s="37"/>
    </row>
    <row r="12" spans="2:8" ht="17.25" customHeight="1" x14ac:dyDescent="0.25">
      <c r="B12" s="42" t="s">
        <v>907</v>
      </c>
      <c r="C12" s="446" t="s">
        <v>65</v>
      </c>
      <c r="D12" s="359"/>
      <c r="E12" s="231" t="str">
        <f t="shared" si="0"/>
        <v/>
      </c>
      <c r="F12" s="11"/>
      <c r="G12" s="11"/>
      <c r="H12" s="11"/>
    </row>
    <row r="13" spans="2:8" ht="30" x14ac:dyDescent="0.25">
      <c r="B13" s="42" t="s">
        <v>908</v>
      </c>
      <c r="C13" s="43" t="s">
        <v>977</v>
      </c>
      <c r="D13" s="357"/>
      <c r="E13" s="231" t="str">
        <f t="shared" si="0"/>
        <v/>
      </c>
      <c r="F13" s="11"/>
      <c r="G13" s="11"/>
      <c r="H13" s="11"/>
    </row>
    <row r="14" spans="2:8" ht="17.25" customHeight="1" x14ac:dyDescent="0.25">
      <c r="B14" s="42" t="s">
        <v>909</v>
      </c>
      <c r="C14" s="44" t="s">
        <v>176</v>
      </c>
      <c r="D14" s="357"/>
      <c r="E14" s="231" t="str">
        <f t="shared" si="0"/>
        <v/>
      </c>
      <c r="F14" s="11"/>
      <c r="G14" s="11"/>
      <c r="H14" s="11"/>
    </row>
    <row r="15" spans="2:8" ht="17.25" customHeight="1" x14ac:dyDescent="0.25">
      <c r="B15" s="42" t="s">
        <v>910</v>
      </c>
      <c r="C15" s="44" t="s">
        <v>64</v>
      </c>
      <c r="D15" s="357"/>
      <c r="E15" s="231" t="str">
        <f t="shared" si="0"/>
        <v/>
      </c>
      <c r="F15" s="11"/>
      <c r="G15" s="11"/>
      <c r="H15" s="11"/>
    </row>
    <row r="16" spans="2:8" ht="15" x14ac:dyDescent="0.25">
      <c r="B16" s="42" t="s">
        <v>911</v>
      </c>
      <c r="C16" s="44" t="s">
        <v>67</v>
      </c>
      <c r="D16" s="357"/>
      <c r="E16" s="231" t="str">
        <f t="shared" si="0"/>
        <v/>
      </c>
      <c r="F16" s="11"/>
      <c r="G16" s="11"/>
      <c r="H16" s="11"/>
    </row>
    <row r="17" spans="2:8" ht="15" x14ac:dyDescent="0.25">
      <c r="B17" s="42" t="s">
        <v>912</v>
      </c>
      <c r="C17" s="446" t="s">
        <v>178</v>
      </c>
      <c r="D17" s="359"/>
      <c r="E17" s="231" t="str">
        <f t="shared" si="0"/>
        <v/>
      </c>
      <c r="F17" s="11"/>
      <c r="G17" s="11"/>
      <c r="H17" s="11"/>
    </row>
    <row r="18" spans="2:8" ht="16.5" customHeight="1" x14ac:dyDescent="0.25">
      <c r="B18" s="42" t="s">
        <v>913</v>
      </c>
      <c r="C18" s="43" t="s">
        <v>14</v>
      </c>
      <c r="D18" s="357"/>
      <c r="E18" s="231" t="str">
        <f t="shared" si="0"/>
        <v/>
      </c>
      <c r="F18" s="11"/>
      <c r="G18" s="11"/>
      <c r="H18" s="11"/>
    </row>
    <row r="19" spans="2:8" ht="15" x14ac:dyDescent="0.25">
      <c r="B19" s="42" t="s">
        <v>914</v>
      </c>
      <c r="C19" s="43" t="s">
        <v>17</v>
      </c>
      <c r="D19" s="357"/>
      <c r="E19" s="231" t="str">
        <f t="shared" si="0"/>
        <v/>
      </c>
      <c r="F19" s="11"/>
      <c r="G19" s="11"/>
      <c r="H19" s="11"/>
    </row>
    <row r="20" spans="2:8" ht="15" x14ac:dyDescent="0.25">
      <c r="B20" s="42" t="s">
        <v>915</v>
      </c>
      <c r="C20" s="80" t="s">
        <v>553</v>
      </c>
      <c r="D20" s="359"/>
      <c r="E20" s="231" t="str">
        <f t="shared" si="0"/>
        <v/>
      </c>
      <c r="F20" s="11"/>
      <c r="G20" s="11"/>
      <c r="H20" s="11"/>
    </row>
    <row r="21" spans="2:8" ht="15" x14ac:dyDescent="0.25">
      <c r="B21" s="42" t="s">
        <v>916</v>
      </c>
      <c r="C21" s="80" t="s">
        <v>459</v>
      </c>
      <c r="D21" s="359"/>
      <c r="E21" s="231" t="str">
        <f t="shared" si="0"/>
        <v/>
      </c>
      <c r="F21" s="11"/>
      <c r="G21" s="11"/>
      <c r="H21" s="11"/>
    </row>
    <row r="22" spans="2:8" ht="15" x14ac:dyDescent="0.25">
      <c r="B22" s="42" t="s">
        <v>917</v>
      </c>
      <c r="C22" s="446" t="s">
        <v>460</v>
      </c>
      <c r="D22" s="359"/>
      <c r="E22" s="231" t="str">
        <f t="shared" si="0"/>
        <v/>
      </c>
      <c r="F22" s="11"/>
      <c r="G22" s="11"/>
      <c r="H22" s="11"/>
    </row>
    <row r="23" spans="2:8" s="5" customFormat="1" ht="15" x14ac:dyDescent="0.25">
      <c r="B23" s="42" t="s">
        <v>918</v>
      </c>
      <c r="C23" s="446" t="s">
        <v>461</v>
      </c>
      <c r="D23" s="359"/>
      <c r="E23" s="231" t="str">
        <f t="shared" si="0"/>
        <v/>
      </c>
      <c r="F23" s="37"/>
      <c r="G23" s="37"/>
      <c r="H23" s="37"/>
    </row>
    <row r="24" spans="2:8" s="5" customFormat="1" ht="45" x14ac:dyDescent="0.25">
      <c r="B24" s="42" t="s">
        <v>919</v>
      </c>
      <c r="C24" s="447" t="s">
        <v>554</v>
      </c>
      <c r="D24" s="359"/>
      <c r="E24" s="231" t="str">
        <f t="shared" si="0"/>
        <v/>
      </c>
      <c r="F24" s="37"/>
      <c r="G24" s="37"/>
      <c r="H24" s="37"/>
    </row>
    <row r="25" spans="2:8" s="5" customFormat="1" ht="15" x14ac:dyDescent="0.25">
      <c r="B25" s="42" t="s">
        <v>920</v>
      </c>
      <c r="C25" s="43" t="s">
        <v>68</v>
      </c>
      <c r="D25" s="357"/>
      <c r="E25" s="231" t="str">
        <f t="shared" si="0"/>
        <v/>
      </c>
      <c r="F25" s="37"/>
      <c r="G25" s="37"/>
      <c r="H25" s="37"/>
    </row>
    <row r="26" spans="2:8" s="5" customFormat="1" ht="15" x14ac:dyDescent="0.25">
      <c r="B26" s="42" t="s">
        <v>921</v>
      </c>
      <c r="C26" s="43" t="s">
        <v>17</v>
      </c>
      <c r="D26" s="357"/>
      <c r="E26" s="231" t="str">
        <f t="shared" si="0"/>
        <v/>
      </c>
      <c r="F26" s="37"/>
      <c r="G26" s="37"/>
      <c r="H26" s="37"/>
    </row>
    <row r="27" spans="2:8" s="5" customFormat="1" ht="15" x14ac:dyDescent="0.25">
      <c r="B27" s="42" t="s">
        <v>922</v>
      </c>
      <c r="C27" s="43" t="s">
        <v>39</v>
      </c>
      <c r="D27" s="357"/>
      <c r="E27" s="231" t="str">
        <f t="shared" si="0"/>
        <v/>
      </c>
      <c r="F27" s="37"/>
      <c r="G27" s="37"/>
      <c r="H27" s="37"/>
    </row>
    <row r="28" spans="2:8" s="5" customFormat="1" ht="15" x14ac:dyDescent="0.25">
      <c r="B28" s="42" t="s">
        <v>923</v>
      </c>
      <c r="C28" s="43" t="s">
        <v>38</v>
      </c>
      <c r="D28" s="357"/>
      <c r="E28" s="231" t="str">
        <f t="shared" si="0"/>
        <v/>
      </c>
      <c r="F28" s="37"/>
      <c r="G28" s="37"/>
      <c r="H28" s="37"/>
    </row>
    <row r="29" spans="2:8" s="5" customFormat="1" ht="15.75" customHeight="1" x14ac:dyDescent="0.25">
      <c r="B29" s="42" t="s">
        <v>924</v>
      </c>
      <c r="C29" s="44" t="s">
        <v>176</v>
      </c>
      <c r="D29" s="357"/>
      <c r="E29" s="231" t="str">
        <f t="shared" si="0"/>
        <v/>
      </c>
      <c r="F29" s="37"/>
      <c r="G29" s="37"/>
      <c r="H29" s="37"/>
    </row>
    <row r="30" spans="2:8" s="5" customFormat="1" ht="15" x14ac:dyDescent="0.25">
      <c r="B30" s="42" t="s">
        <v>925</v>
      </c>
      <c r="C30" s="43" t="s">
        <v>30</v>
      </c>
      <c r="D30" s="357"/>
      <c r="E30" s="231" t="str">
        <f t="shared" si="0"/>
        <v/>
      </c>
      <c r="F30" s="37"/>
      <c r="G30" s="37"/>
      <c r="H30" s="37"/>
    </row>
    <row r="31" spans="2:8" ht="15" x14ac:dyDescent="0.25">
      <c r="B31" s="42" t="s">
        <v>926</v>
      </c>
      <c r="C31" s="446" t="s">
        <v>72</v>
      </c>
      <c r="D31" s="360"/>
      <c r="E31" s="231" t="str">
        <f t="shared" si="0"/>
        <v/>
      </c>
      <c r="F31" s="11"/>
      <c r="G31" s="11"/>
      <c r="H31" s="11"/>
    </row>
    <row r="32" spans="2:8" s="5" customFormat="1" ht="30" x14ac:dyDescent="0.25">
      <c r="B32" s="42" t="s">
        <v>927</v>
      </c>
      <c r="C32" s="446" t="s">
        <v>555</v>
      </c>
      <c r="D32" s="360"/>
      <c r="E32" s="231" t="str">
        <f t="shared" si="0"/>
        <v/>
      </c>
      <c r="F32" s="37"/>
      <c r="G32" s="37"/>
      <c r="H32" s="37"/>
    </row>
    <row r="33" spans="2:8" ht="30" x14ac:dyDescent="0.25">
      <c r="B33" s="42" t="s">
        <v>928</v>
      </c>
      <c r="C33" s="446" t="s">
        <v>978</v>
      </c>
      <c r="D33" s="360"/>
      <c r="E33" s="231" t="str">
        <f t="shared" si="0"/>
        <v/>
      </c>
      <c r="F33" s="11"/>
      <c r="G33" s="11"/>
      <c r="H33" s="11"/>
    </row>
    <row r="34" spans="2:8" ht="15" x14ac:dyDescent="0.25">
      <c r="B34" s="42" t="s">
        <v>929</v>
      </c>
      <c r="C34" s="446" t="s">
        <v>69</v>
      </c>
      <c r="D34" s="360"/>
      <c r="E34" s="231" t="str">
        <f t="shared" si="0"/>
        <v/>
      </c>
      <c r="F34" s="11"/>
      <c r="G34" s="11"/>
      <c r="H34" s="11"/>
    </row>
    <row r="35" spans="2:8" ht="15" x14ac:dyDescent="0.25">
      <c r="B35" s="42" t="s">
        <v>930</v>
      </c>
      <c r="C35" s="44" t="s">
        <v>71</v>
      </c>
      <c r="D35" s="357"/>
      <c r="E35" s="231" t="str">
        <f t="shared" si="0"/>
        <v/>
      </c>
      <c r="F35" s="11"/>
      <c r="G35" s="11"/>
      <c r="H35" s="11"/>
    </row>
    <row r="36" spans="2:8" ht="15" x14ac:dyDescent="0.25">
      <c r="B36" s="42" t="s">
        <v>931</v>
      </c>
      <c r="C36" s="44" t="s">
        <v>74</v>
      </c>
      <c r="D36" s="357"/>
      <c r="E36" s="231" t="str">
        <f t="shared" si="0"/>
        <v/>
      </c>
      <c r="F36" s="11"/>
      <c r="G36" s="11"/>
      <c r="H36" s="11"/>
    </row>
    <row r="37" spans="2:8" ht="15" x14ac:dyDescent="0.25">
      <c r="B37" s="42" t="s">
        <v>932</v>
      </c>
      <c r="C37" s="44" t="s">
        <v>75</v>
      </c>
      <c r="D37" s="174"/>
      <c r="E37" s="231" t="str">
        <f t="shared" si="0"/>
        <v/>
      </c>
      <c r="F37" s="11"/>
      <c r="G37" s="11"/>
      <c r="H37" s="11"/>
    </row>
    <row r="38" spans="2:8" ht="15" x14ac:dyDescent="0.25">
      <c r="B38" s="42" t="s">
        <v>933</v>
      </c>
      <c r="C38" s="44" t="s">
        <v>76</v>
      </c>
      <c r="D38" s="357"/>
      <c r="E38" s="231" t="str">
        <f t="shared" si="0"/>
        <v/>
      </c>
      <c r="F38" s="11"/>
      <c r="G38" s="11"/>
      <c r="H38" s="11"/>
    </row>
    <row r="39" spans="2:8" ht="15" x14ac:dyDescent="0.25">
      <c r="B39" s="42" t="s">
        <v>934</v>
      </c>
      <c r="C39" s="44" t="s">
        <v>70</v>
      </c>
      <c r="D39" s="357"/>
      <c r="E39" s="231" t="str">
        <f t="shared" si="0"/>
        <v/>
      </c>
      <c r="F39" s="11"/>
      <c r="G39" s="11"/>
      <c r="H39" s="11"/>
    </row>
    <row r="40" spans="2:8" ht="15" x14ac:dyDescent="0.25">
      <c r="B40" s="42" t="s">
        <v>935</v>
      </c>
      <c r="C40" s="44" t="s">
        <v>77</v>
      </c>
      <c r="D40" s="357"/>
      <c r="E40" s="231" t="str">
        <f t="shared" si="0"/>
        <v/>
      </c>
      <c r="F40" s="11"/>
      <c r="G40" s="11"/>
      <c r="H40" s="11"/>
    </row>
    <row r="41" spans="2:8" ht="15" x14ac:dyDescent="0.25">
      <c r="B41" s="42" t="s">
        <v>936</v>
      </c>
      <c r="C41" s="446" t="s">
        <v>73</v>
      </c>
      <c r="D41" s="360"/>
      <c r="E41" s="231" t="str">
        <f t="shared" si="0"/>
        <v/>
      </c>
      <c r="F41" s="11"/>
      <c r="G41" s="11"/>
      <c r="H41" s="11"/>
    </row>
    <row r="42" spans="2:8" ht="15" x14ac:dyDescent="0.25">
      <c r="B42" s="42" t="s">
        <v>937</v>
      </c>
      <c r="C42" s="43" t="s">
        <v>78</v>
      </c>
      <c r="D42" s="448"/>
      <c r="E42" s="231" t="str">
        <f t="shared" si="0"/>
        <v/>
      </c>
      <c r="F42" s="11"/>
      <c r="G42" s="11"/>
      <c r="H42" s="11"/>
    </row>
    <row r="43" spans="2:8" ht="15" x14ac:dyDescent="0.25">
      <c r="B43" s="42" t="s">
        <v>938</v>
      </c>
      <c r="C43" s="43" t="s">
        <v>79</v>
      </c>
      <c r="D43" s="174"/>
      <c r="E43" s="231" t="str">
        <f t="shared" si="0"/>
        <v/>
      </c>
      <c r="F43" s="11"/>
      <c r="G43" s="11"/>
      <c r="H43" s="11"/>
    </row>
    <row r="44" spans="2:8" ht="30" x14ac:dyDescent="0.25">
      <c r="B44" s="42" t="s">
        <v>939</v>
      </c>
      <c r="C44" s="45" t="s">
        <v>462</v>
      </c>
      <c r="D44" s="360"/>
      <c r="E44" s="231" t="str">
        <f t="shared" si="0"/>
        <v/>
      </c>
      <c r="F44" s="11"/>
      <c r="G44" s="11"/>
      <c r="H44" s="11"/>
    </row>
    <row r="45" spans="2:8" ht="15" x14ac:dyDescent="0.25">
      <c r="B45" s="42" t="s">
        <v>940</v>
      </c>
      <c r="C45" s="44" t="s">
        <v>17</v>
      </c>
      <c r="D45" s="174"/>
      <c r="E45" s="231" t="str">
        <f t="shared" si="0"/>
        <v/>
      </c>
      <c r="F45" s="11"/>
      <c r="G45" s="11"/>
      <c r="H45" s="11"/>
    </row>
    <row r="46" spans="2:8" ht="15" x14ac:dyDescent="0.25">
      <c r="B46" s="42" t="s">
        <v>941</v>
      </c>
      <c r="C46" s="43" t="s">
        <v>39</v>
      </c>
      <c r="D46" s="357"/>
      <c r="E46" s="231" t="str">
        <f t="shared" si="0"/>
        <v/>
      </c>
      <c r="F46" s="11"/>
      <c r="G46" s="11"/>
      <c r="H46" s="11"/>
    </row>
    <row r="47" spans="2:8" ht="15" x14ac:dyDescent="0.25">
      <c r="B47" s="42" t="s">
        <v>942</v>
      </c>
      <c r="C47" s="44" t="s">
        <v>463</v>
      </c>
      <c r="D47" s="357"/>
      <c r="E47" s="231" t="str">
        <f t="shared" si="0"/>
        <v/>
      </c>
      <c r="F47" s="11"/>
      <c r="G47" s="11"/>
      <c r="H47" s="11"/>
    </row>
    <row r="48" spans="2:8" ht="15" x14ac:dyDescent="0.25">
      <c r="B48" s="42" t="s">
        <v>943</v>
      </c>
      <c r="C48" s="44" t="s">
        <v>47</v>
      </c>
      <c r="D48" s="357"/>
      <c r="E48" s="231" t="str">
        <f t="shared" si="0"/>
        <v/>
      </c>
      <c r="F48" s="11"/>
      <c r="G48" s="11"/>
      <c r="H48" s="11"/>
    </row>
    <row r="49" spans="2:8" ht="15.75" customHeight="1" x14ac:dyDescent="0.25">
      <c r="B49" s="42" t="s">
        <v>944</v>
      </c>
      <c r="C49" s="449" t="s">
        <v>31</v>
      </c>
      <c r="D49" s="359"/>
      <c r="E49" s="231" t="str">
        <f t="shared" si="0"/>
        <v/>
      </c>
      <c r="F49" s="11"/>
      <c r="G49" s="11"/>
      <c r="H49" s="11"/>
    </row>
    <row r="50" spans="2:8" ht="19.5" customHeight="1" x14ac:dyDescent="0.25">
      <c r="B50" s="42" t="s">
        <v>945</v>
      </c>
      <c r="C50" s="449" t="s">
        <v>464</v>
      </c>
      <c r="D50" s="359"/>
      <c r="E50" s="231" t="str">
        <f t="shared" si="0"/>
        <v/>
      </c>
      <c r="F50" s="11"/>
      <c r="G50" s="11"/>
      <c r="H50" s="11"/>
    </row>
    <row r="51" spans="2:8" ht="15" x14ac:dyDescent="0.25">
      <c r="B51" s="42" t="s">
        <v>946</v>
      </c>
      <c r="C51" s="157" t="s">
        <v>465</v>
      </c>
      <c r="D51" s="357"/>
      <c r="E51" s="231" t="str">
        <f t="shared" si="0"/>
        <v/>
      </c>
    </row>
    <row r="52" spans="2:8" ht="15" x14ac:dyDescent="0.25">
      <c r="B52" s="42" t="s">
        <v>947</v>
      </c>
      <c r="C52" s="157" t="s">
        <v>466</v>
      </c>
      <c r="D52" s="357"/>
      <c r="E52" s="231" t="str">
        <f t="shared" si="0"/>
        <v/>
      </c>
    </row>
    <row r="53" spans="2:8" ht="15.75" thickBot="1" x14ac:dyDescent="0.3">
      <c r="B53" s="450" t="s">
        <v>948</v>
      </c>
      <c r="C53" s="451" t="s">
        <v>467</v>
      </c>
      <c r="D53" s="452"/>
      <c r="E53" s="231" t="str">
        <f t="shared" si="0"/>
        <v/>
      </c>
    </row>
    <row r="56" spans="2:8" ht="15" x14ac:dyDescent="0.25">
      <c r="C56" s="11" t="s">
        <v>1131</v>
      </c>
      <c r="D56" s="33"/>
    </row>
    <row r="57" spans="2:8" ht="15" x14ac:dyDescent="0.25">
      <c r="C57" s="11" t="s">
        <v>901</v>
      </c>
      <c r="D57" s="233" t="str">
        <f>IF(D6="","",IF(ROUND(SUM(D7:D11),2)=ROUND(D6,2),"OK","Błąd sumy częściowej"))</f>
        <v/>
      </c>
    </row>
    <row r="58" spans="2:8" ht="15" x14ac:dyDescent="0.25">
      <c r="C58" s="11" t="s">
        <v>907</v>
      </c>
      <c r="D58" s="233" t="str">
        <f>IF(D12="","",IF(ROUND(SUM(D13:D15),2)=ROUND(D12,2),"OK","Błąd sumy częściowej"))</f>
        <v/>
      </c>
    </row>
    <row r="59" spans="2:8" ht="15" x14ac:dyDescent="0.25">
      <c r="C59" s="11" t="s">
        <v>912</v>
      </c>
      <c r="D59" s="233" t="str">
        <f>IF(D17="","",IF(ROUND(SUM(D18:D19),2)=ROUND(D17,2),"OK","Błąd sumy częściowej"))</f>
        <v/>
      </c>
    </row>
    <row r="60" spans="2:8" ht="15" x14ac:dyDescent="0.25">
      <c r="C60" s="11" t="s">
        <v>919</v>
      </c>
      <c r="D60" s="233" t="str">
        <f>IF(D24="","",IF(ROUND(SUM(D25:D30),2)=ROUND(D24,2),"OK","Błąd sumy częściowej"))</f>
        <v/>
      </c>
    </row>
    <row r="61" spans="2:8" ht="15" x14ac:dyDescent="0.25">
      <c r="C61" s="11" t="s">
        <v>929</v>
      </c>
      <c r="D61" s="233" t="str">
        <f>IF(D34="","",IF(ROUND(SUM(D35:D40),2)=ROUND(D34,2),"OK","Błąd sumy częściowej"))</f>
        <v/>
      </c>
    </row>
    <row r="62" spans="2:8" ht="15" x14ac:dyDescent="0.25">
      <c r="C62" s="11" t="s">
        <v>936</v>
      </c>
      <c r="D62" s="233" t="str">
        <f>IF(D41="","",IF(ROUND(SUM(D42:D43),2)=ROUND(D41,2),"OK","Błąd sumy częściowej"))</f>
        <v/>
      </c>
    </row>
    <row r="63" spans="2:8" ht="15" x14ac:dyDescent="0.25">
      <c r="C63" s="11" t="s">
        <v>939</v>
      </c>
      <c r="D63" s="233" t="str">
        <f>IF(D44="","",IF(ROUND(SUM(D45:D48),2)=ROUND(D44,2),"OK","Błąd sumy częściowej"))</f>
        <v/>
      </c>
    </row>
    <row r="64" spans="2:8" ht="15" x14ac:dyDescent="0.25">
      <c r="C64" s="11" t="s">
        <v>1132</v>
      </c>
      <c r="D64" s="233" t="str">
        <f>IF(COUNTBLANK(E6:E53)=48,"",IF(AND(COUNTIF(E6:E53,"Weryfikacja wiersza OK")=48,COUNTIF(D57:D63,"OK")=7),"Arkusz jest zwalidowany poprawnie","Arkusz jest niepoprawny"))</f>
        <v/>
      </c>
    </row>
  </sheetData>
  <mergeCells count="1">
    <mergeCell ref="B4:C5"/>
  </mergeCells>
  <conditionalFormatting sqref="E6">
    <cfRule type="containsText" dxfId="230" priority="11" operator="containsText" text="Weryfikacja wiersza OK">
      <formula>NOT(ISERROR(SEARCH("Weryfikacja wiersza OK",E6)))</formula>
    </cfRule>
  </conditionalFormatting>
  <conditionalFormatting sqref="E7:E53">
    <cfRule type="containsText" dxfId="229" priority="10" operator="containsText" text="Weryfikacja wiersza OK">
      <formula>NOT(ISERROR(SEARCH("Weryfikacja wiersza OK",E7)))</formula>
    </cfRule>
  </conditionalFormatting>
  <conditionalFormatting sqref="D64">
    <cfRule type="containsText" dxfId="228" priority="8" operator="containsText" text="Arkusz jest zwalidowany poprawnie">
      <formula>NOT(ISERROR(SEARCH("Arkusz jest zwalidowany poprawnie",D64)))</formula>
    </cfRule>
  </conditionalFormatting>
  <conditionalFormatting sqref="D57">
    <cfRule type="containsText" dxfId="227" priority="7" operator="containsText" text="OK">
      <formula>NOT(ISERROR(SEARCH("OK",D57)))</formula>
    </cfRule>
  </conditionalFormatting>
  <conditionalFormatting sqref="D58">
    <cfRule type="containsText" dxfId="226" priority="6" operator="containsText" text="OK">
      <formula>NOT(ISERROR(SEARCH("OK",D58)))</formula>
    </cfRule>
  </conditionalFormatting>
  <conditionalFormatting sqref="D59">
    <cfRule type="containsText" dxfId="225" priority="5" operator="containsText" text="OK">
      <formula>NOT(ISERROR(SEARCH("OK",D59)))</formula>
    </cfRule>
  </conditionalFormatting>
  <conditionalFormatting sqref="D60">
    <cfRule type="containsText" dxfId="224" priority="4" operator="containsText" text="OK">
      <formula>NOT(ISERROR(SEARCH("OK",D60)))</formula>
    </cfRule>
  </conditionalFormatting>
  <conditionalFormatting sqref="D61">
    <cfRule type="containsText" dxfId="223" priority="3" operator="containsText" text="OK">
      <formula>NOT(ISERROR(SEARCH("OK",D61)))</formula>
    </cfRule>
  </conditionalFormatting>
  <conditionalFormatting sqref="D62">
    <cfRule type="containsText" dxfId="222" priority="2" operator="containsText" text="OK">
      <formula>NOT(ISERROR(SEARCH("OK",D62)))</formula>
    </cfRule>
  </conditionalFormatting>
  <conditionalFormatting sqref="D63">
    <cfRule type="containsText" dxfId="221" priority="1" operator="containsText" text="OK">
      <formula>NOT(ISERROR(SEARCH("OK",D63)))</formula>
    </cfRule>
  </conditionalFormatting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Q62"/>
  <sheetViews>
    <sheetView view="pageBreakPreview" zoomScaleNormal="100" zoomScaleSheetLayoutView="100" workbookViewId="0">
      <selection activeCell="D6" sqref="D6:D10"/>
    </sheetView>
  </sheetViews>
  <sheetFormatPr defaultColWidth="9.140625" defaultRowHeight="11.25" x14ac:dyDescent="0.2"/>
  <cols>
    <col min="1" max="1" width="7.28515625" style="7" customWidth="1"/>
    <col min="2" max="2" width="11.5703125" style="7" customWidth="1"/>
    <col min="3" max="3" width="55.85546875" style="7" customWidth="1"/>
    <col min="4" max="4" width="23.7109375" style="7" customWidth="1"/>
    <col min="5" max="5" width="22.7109375" style="7" customWidth="1"/>
    <col min="6" max="6" width="20.5703125" style="7" customWidth="1"/>
    <col min="7" max="7" width="21.42578125" style="7" customWidth="1"/>
    <col min="8" max="8" width="19.85546875" style="7" customWidth="1"/>
    <col min="9" max="9" width="16" style="7" customWidth="1"/>
    <col min="10" max="10" width="14.5703125" style="7" customWidth="1"/>
    <col min="11" max="16384" width="9.140625" style="7"/>
  </cols>
  <sheetData>
    <row r="1" spans="2:17" ht="15" x14ac:dyDescent="0.25">
      <c r="B1" s="1" t="s">
        <v>8</v>
      </c>
      <c r="C1" s="11"/>
      <c r="D1" s="11"/>
      <c r="E1" s="11"/>
      <c r="F1" s="11"/>
      <c r="G1" s="11"/>
      <c r="H1" s="11"/>
    </row>
    <row r="2" spans="2:17" ht="18.75" customHeight="1" x14ac:dyDescent="0.25">
      <c r="B2" s="211" t="s">
        <v>451</v>
      </c>
      <c r="C2" s="11"/>
      <c r="D2" s="23"/>
      <c r="E2" s="11"/>
      <c r="F2" s="11"/>
      <c r="G2" s="11"/>
      <c r="H2" s="11"/>
    </row>
    <row r="3" spans="2:17" ht="15.75" thickBot="1" x14ac:dyDescent="0.3">
      <c r="B3" s="11"/>
      <c r="C3" s="127"/>
      <c r="D3" s="23"/>
      <c r="E3" s="11"/>
      <c r="F3" s="11"/>
      <c r="G3" s="11"/>
      <c r="H3" s="11"/>
    </row>
    <row r="4" spans="2:17" ht="15.75" customHeight="1" thickBot="1" x14ac:dyDescent="0.3">
      <c r="B4" s="692"/>
      <c r="C4" s="693"/>
      <c r="D4" s="38" t="s">
        <v>12</v>
      </c>
      <c r="E4" s="11"/>
      <c r="F4" s="11"/>
      <c r="G4" s="11"/>
      <c r="H4" s="11"/>
    </row>
    <row r="5" spans="2:17" ht="14.25" customHeight="1" thickBot="1" x14ac:dyDescent="0.3">
      <c r="B5" s="694"/>
      <c r="C5" s="695"/>
      <c r="D5" s="47" t="s">
        <v>433</v>
      </c>
      <c r="E5" s="11"/>
      <c r="F5" s="11"/>
      <c r="G5" s="11"/>
      <c r="H5" s="11"/>
    </row>
    <row r="6" spans="2:17" ht="24.75" customHeight="1" x14ac:dyDescent="0.25">
      <c r="B6" s="54" t="s">
        <v>220</v>
      </c>
      <c r="C6" s="46" t="s">
        <v>37</v>
      </c>
      <c r="D6" s="252"/>
      <c r="E6" s="231" t="str">
        <f>IF(ISBLANK(D6),"",IF(ISNUMBER(D6),"Weryfikacja wiersza OK","Wartość w kolumnie a musi być liczbą"))</f>
        <v/>
      </c>
      <c r="F6" s="11"/>
      <c r="G6" s="11"/>
      <c r="H6" s="11"/>
    </row>
    <row r="7" spans="2:17" ht="27" customHeight="1" x14ac:dyDescent="0.25">
      <c r="B7" s="42" t="s">
        <v>221</v>
      </c>
      <c r="C7" s="48" t="s">
        <v>82</v>
      </c>
      <c r="D7" s="252"/>
      <c r="E7" s="231" t="str">
        <f t="shared" ref="E7:E10" si="0">IF(ISBLANK(D7),"",IF(ISNUMBER(D7),"Weryfikacja wiersza OK","Wartość w kolumnie a musi być liczbą"))</f>
        <v/>
      </c>
      <c r="F7" s="11"/>
      <c r="G7" s="11"/>
      <c r="H7" s="11"/>
    </row>
    <row r="8" spans="2:17" ht="29.25" customHeight="1" x14ac:dyDescent="0.25">
      <c r="B8" s="42" t="s">
        <v>222</v>
      </c>
      <c r="C8" s="43" t="s">
        <v>104</v>
      </c>
      <c r="D8" s="253"/>
      <c r="E8" s="231" t="str">
        <f t="shared" si="0"/>
        <v/>
      </c>
      <c r="F8" s="11"/>
      <c r="G8" s="11"/>
      <c r="H8" s="11"/>
    </row>
    <row r="9" spans="2:17" ht="15.75" thickBot="1" x14ac:dyDescent="0.3">
      <c r="B9" s="41" t="s">
        <v>223</v>
      </c>
      <c r="C9" s="50" t="s">
        <v>83</v>
      </c>
      <c r="D9" s="253"/>
      <c r="E9" s="231" t="str">
        <f t="shared" si="0"/>
        <v/>
      </c>
      <c r="F9" s="11"/>
      <c r="G9" s="11"/>
      <c r="H9" s="11"/>
    </row>
    <row r="10" spans="2:17" ht="15.75" thickBot="1" x14ac:dyDescent="0.3">
      <c r="B10" s="81" t="s">
        <v>540</v>
      </c>
      <c r="C10" s="49" t="s">
        <v>52</v>
      </c>
      <c r="D10" s="266"/>
      <c r="E10" s="231" t="str">
        <f t="shared" si="0"/>
        <v/>
      </c>
      <c r="F10" s="11"/>
      <c r="G10" s="11"/>
      <c r="H10" s="11"/>
    </row>
    <row r="11" spans="2:17" ht="15" x14ac:dyDescent="0.25">
      <c r="B11" s="82"/>
      <c r="C11" s="234"/>
      <c r="D11" s="235"/>
      <c r="E11" s="231"/>
      <c r="F11" s="11"/>
      <c r="G11" s="11"/>
      <c r="H11" s="11"/>
    </row>
    <row r="12" spans="2:17" ht="15" x14ac:dyDescent="0.25">
      <c r="B12" s="11"/>
      <c r="C12" s="11" t="s">
        <v>1131</v>
      </c>
      <c r="D12" s="23"/>
      <c r="E12" s="23"/>
      <c r="F12" s="23"/>
      <c r="G12" s="23"/>
      <c r="H12" s="11"/>
    </row>
    <row r="13" spans="2:17" ht="15" x14ac:dyDescent="0.25">
      <c r="B13" s="11"/>
      <c r="C13" s="11" t="s">
        <v>540</v>
      </c>
      <c r="D13" s="233" t="str">
        <f>IF(D10="","",IF(ROUND(SUM(PAF01.1._A+PAF01.2._A+PAF01.3._A),2)=ROUND(D10,2),"OK","Błąd sumy częściowej"))</f>
        <v/>
      </c>
      <c r="E13" s="23"/>
      <c r="F13" s="23"/>
      <c r="G13" s="23"/>
      <c r="H13" s="11"/>
    </row>
    <row r="14" spans="2:17" ht="15" x14ac:dyDescent="0.25">
      <c r="C14" s="11" t="s">
        <v>1132</v>
      </c>
      <c r="D14" s="233" t="str">
        <f>IF(COUNTBLANK(E6:E10)=5,"",IF(AND(COUNTIF(E6:E10,"Weryfikacja wiersza OK")=5,COUNTIF(D13,"OK")=1),"Arkusz jest zwalidowany poprawnie","Arkusz jest niepoprawny"))</f>
        <v/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2:17" ht="15" x14ac:dyDescent="0.25">
      <c r="I15" s="11"/>
      <c r="J15" s="11"/>
      <c r="K15" s="11"/>
      <c r="L15" s="11"/>
      <c r="M15" s="11"/>
      <c r="N15" s="11"/>
      <c r="O15" s="11"/>
      <c r="P15" s="11"/>
      <c r="Q15" s="11"/>
    </row>
    <row r="16" spans="2:17" ht="15" x14ac:dyDescent="0.25">
      <c r="I16" s="11"/>
      <c r="J16" s="11"/>
      <c r="K16" s="11"/>
      <c r="L16" s="11"/>
      <c r="M16" s="11"/>
      <c r="N16" s="11"/>
      <c r="O16" s="11"/>
      <c r="P16" s="11"/>
      <c r="Q16" s="11"/>
    </row>
    <row r="17" spans="9:17" ht="15" x14ac:dyDescent="0.25">
      <c r="I17" s="11"/>
      <c r="J17" s="11"/>
      <c r="K17" s="11"/>
      <c r="L17" s="11"/>
      <c r="M17" s="11"/>
      <c r="N17" s="11"/>
      <c r="O17" s="11"/>
      <c r="P17" s="11"/>
      <c r="Q17" s="11"/>
    </row>
    <row r="18" spans="9:17" ht="15" x14ac:dyDescent="0.25">
      <c r="I18" s="11"/>
      <c r="J18" s="11"/>
      <c r="K18" s="11"/>
      <c r="L18" s="11"/>
      <c r="M18" s="11"/>
      <c r="N18" s="11"/>
      <c r="O18" s="11"/>
      <c r="P18" s="11"/>
      <c r="Q18" s="11"/>
    </row>
    <row r="19" spans="9:17" ht="15" x14ac:dyDescent="0.25">
      <c r="I19" s="11"/>
      <c r="J19" s="11"/>
      <c r="K19" s="11"/>
      <c r="L19" s="11"/>
      <c r="M19" s="11"/>
      <c r="N19" s="11"/>
      <c r="O19" s="11"/>
      <c r="P19" s="11"/>
      <c r="Q19" s="11"/>
    </row>
    <row r="20" spans="9:17" ht="15" x14ac:dyDescent="0.25">
      <c r="I20" s="11"/>
      <c r="J20" s="11"/>
      <c r="K20" s="11"/>
      <c r="L20" s="11"/>
      <c r="M20" s="11"/>
      <c r="N20" s="11"/>
      <c r="O20" s="11"/>
      <c r="P20" s="11"/>
      <c r="Q20" s="11"/>
    </row>
    <row r="21" spans="9:17" ht="15" x14ac:dyDescent="0.25">
      <c r="I21" s="11"/>
      <c r="J21" s="11"/>
      <c r="K21" s="11"/>
      <c r="L21" s="11"/>
      <c r="M21" s="11"/>
      <c r="N21" s="11"/>
      <c r="O21" s="11"/>
      <c r="P21" s="11"/>
      <c r="Q21" s="11"/>
    </row>
    <row r="22" spans="9:17" ht="15" x14ac:dyDescent="0.25">
      <c r="I22" s="11"/>
      <c r="J22" s="11"/>
      <c r="K22" s="11"/>
      <c r="L22" s="11"/>
      <c r="M22" s="11"/>
      <c r="N22" s="11"/>
      <c r="O22" s="11"/>
      <c r="P22" s="11"/>
      <c r="Q22" s="11"/>
    </row>
    <row r="23" spans="9:17" ht="15" x14ac:dyDescent="0.25">
      <c r="I23" s="11"/>
      <c r="J23" s="11"/>
      <c r="K23" s="11"/>
      <c r="L23" s="11"/>
      <c r="M23" s="11"/>
      <c r="N23" s="11"/>
      <c r="O23" s="11"/>
      <c r="P23" s="11"/>
      <c r="Q23" s="11"/>
    </row>
    <row r="24" spans="9:17" ht="15" x14ac:dyDescent="0.25">
      <c r="I24" s="11"/>
      <c r="J24" s="11"/>
      <c r="K24" s="11"/>
      <c r="L24" s="11"/>
      <c r="M24" s="11"/>
      <c r="N24" s="11"/>
      <c r="O24" s="11"/>
      <c r="P24" s="11"/>
      <c r="Q24" s="11"/>
    </row>
    <row r="25" spans="9:17" ht="15" x14ac:dyDescent="0.25">
      <c r="I25" s="11"/>
      <c r="J25" s="11"/>
      <c r="K25" s="11"/>
      <c r="L25" s="11"/>
      <c r="M25" s="11"/>
      <c r="N25" s="11"/>
      <c r="O25" s="11"/>
      <c r="P25" s="11"/>
      <c r="Q25" s="11"/>
    </row>
    <row r="26" spans="9:17" ht="15" x14ac:dyDescent="0.25">
      <c r="I26" s="11"/>
      <c r="J26" s="11"/>
      <c r="K26" s="11"/>
      <c r="L26" s="11"/>
      <c r="M26" s="11"/>
      <c r="N26" s="11"/>
      <c r="O26" s="11"/>
      <c r="P26" s="11"/>
      <c r="Q26" s="11"/>
    </row>
    <row r="27" spans="9:17" ht="15" x14ac:dyDescent="0.25">
      <c r="I27" s="11"/>
      <c r="J27" s="11"/>
      <c r="K27" s="11"/>
      <c r="L27" s="11"/>
      <c r="M27" s="11"/>
      <c r="N27" s="11"/>
      <c r="O27" s="11"/>
      <c r="P27" s="11"/>
      <c r="Q27" s="11"/>
    </row>
    <row r="28" spans="9:17" ht="15" x14ac:dyDescent="0.25">
      <c r="I28" s="11"/>
      <c r="J28" s="11"/>
      <c r="K28" s="11"/>
      <c r="L28" s="11"/>
      <c r="M28" s="11"/>
      <c r="N28" s="11"/>
      <c r="O28" s="11"/>
      <c r="P28" s="11"/>
      <c r="Q28" s="11"/>
    </row>
    <row r="29" spans="9:17" ht="15" x14ac:dyDescent="0.25">
      <c r="I29" s="11"/>
      <c r="J29" s="11"/>
      <c r="K29" s="11"/>
      <c r="L29" s="11"/>
      <c r="M29" s="11"/>
      <c r="N29" s="11"/>
      <c r="O29" s="11"/>
      <c r="P29" s="11"/>
      <c r="Q29" s="11"/>
    </row>
    <row r="30" spans="9:17" ht="15" x14ac:dyDescent="0.25">
      <c r="I30" s="11"/>
      <c r="J30" s="11"/>
      <c r="K30" s="11"/>
      <c r="L30" s="11"/>
      <c r="M30" s="11"/>
      <c r="N30" s="11"/>
      <c r="O30" s="11"/>
      <c r="P30" s="11"/>
      <c r="Q30" s="11"/>
    </row>
    <row r="31" spans="9:17" ht="15" x14ac:dyDescent="0.25">
      <c r="I31" s="11"/>
      <c r="J31" s="11"/>
      <c r="K31" s="11"/>
      <c r="L31" s="11"/>
      <c r="M31" s="11"/>
      <c r="N31" s="11"/>
      <c r="O31" s="11"/>
      <c r="P31" s="11"/>
      <c r="Q31" s="11"/>
    </row>
    <row r="32" spans="9:17" ht="15" x14ac:dyDescent="0.25">
      <c r="I32" s="11"/>
      <c r="J32" s="11"/>
      <c r="K32" s="11"/>
      <c r="L32" s="11"/>
      <c r="M32" s="11"/>
      <c r="N32" s="11"/>
      <c r="O32" s="11"/>
      <c r="P32" s="11"/>
      <c r="Q32" s="11"/>
    </row>
    <row r="33" spans="2:17" ht="15" x14ac:dyDescent="0.25">
      <c r="I33" s="11"/>
      <c r="J33" s="11"/>
      <c r="K33" s="11"/>
      <c r="L33" s="11"/>
      <c r="M33" s="11"/>
      <c r="N33" s="11"/>
      <c r="O33" s="11"/>
      <c r="P33" s="11"/>
      <c r="Q33" s="11"/>
    </row>
    <row r="34" spans="2:17" ht="15" x14ac:dyDescent="0.25">
      <c r="I34" s="11"/>
      <c r="J34" s="11"/>
      <c r="K34" s="11"/>
      <c r="L34" s="11"/>
      <c r="M34" s="11"/>
      <c r="N34" s="11"/>
      <c r="O34" s="11"/>
      <c r="P34" s="11"/>
      <c r="Q34" s="11"/>
    </row>
    <row r="35" spans="2:17" ht="15" x14ac:dyDescent="0.25">
      <c r="I35" s="11"/>
      <c r="J35" s="11"/>
      <c r="K35" s="11"/>
      <c r="L35" s="11"/>
      <c r="M35" s="11"/>
      <c r="N35" s="11"/>
      <c r="O35" s="11"/>
      <c r="P35" s="11"/>
      <c r="Q35" s="11"/>
    </row>
    <row r="36" spans="2:17" ht="15" x14ac:dyDescent="0.25">
      <c r="I36" s="11"/>
      <c r="J36" s="11"/>
      <c r="K36" s="11"/>
      <c r="L36" s="11"/>
      <c r="M36" s="11"/>
      <c r="N36" s="11"/>
      <c r="O36" s="11"/>
      <c r="P36" s="11"/>
      <c r="Q36" s="11"/>
    </row>
    <row r="37" spans="2:17" ht="15" x14ac:dyDescent="0.25">
      <c r="I37" s="11"/>
      <c r="J37" s="11"/>
      <c r="K37" s="11"/>
      <c r="L37" s="11"/>
      <c r="M37" s="11"/>
      <c r="N37" s="11"/>
      <c r="O37" s="11"/>
      <c r="P37" s="11"/>
      <c r="Q37" s="11"/>
    </row>
    <row r="38" spans="2:17" ht="15" x14ac:dyDescent="0.25">
      <c r="B38" s="11"/>
      <c r="C38" s="23"/>
      <c r="D38" s="23"/>
      <c r="E38" s="23"/>
      <c r="F38" s="23"/>
      <c r="G38" s="23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ht="15" x14ac:dyDescent="0.25">
      <c r="I39" s="11"/>
      <c r="J39" s="11"/>
      <c r="K39" s="11"/>
      <c r="L39" s="11"/>
      <c r="M39" s="11"/>
      <c r="N39" s="11"/>
      <c r="O39" s="11"/>
      <c r="P39" s="11"/>
      <c r="Q39" s="11"/>
    </row>
    <row r="40" spans="2:17" ht="15" x14ac:dyDescent="0.25"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63.75" customHeight="1" x14ac:dyDescent="0.25">
      <c r="I41" s="11"/>
      <c r="J41" s="11"/>
      <c r="K41" s="11"/>
      <c r="L41" s="11"/>
      <c r="M41" s="11"/>
      <c r="N41" s="11"/>
      <c r="O41" s="11"/>
      <c r="P41" s="11"/>
      <c r="Q41" s="11"/>
    </row>
    <row r="42" spans="2:17" ht="15" x14ac:dyDescent="0.25">
      <c r="I42" s="11"/>
      <c r="J42" s="11"/>
      <c r="K42" s="11"/>
      <c r="L42" s="11"/>
      <c r="M42" s="11"/>
      <c r="N42" s="11"/>
      <c r="O42" s="11"/>
      <c r="P42" s="11"/>
      <c r="Q42" s="11"/>
    </row>
    <row r="43" spans="2:17" ht="15" x14ac:dyDescent="0.25">
      <c r="I43" s="11"/>
      <c r="J43" s="11"/>
      <c r="K43" s="11"/>
      <c r="L43" s="11"/>
      <c r="M43" s="11"/>
      <c r="N43" s="11"/>
      <c r="O43" s="11"/>
      <c r="P43" s="11"/>
      <c r="Q43" s="11"/>
    </row>
    <row r="44" spans="2:17" ht="15" x14ac:dyDescent="0.25">
      <c r="I44" s="11"/>
      <c r="J44" s="11"/>
      <c r="K44" s="11"/>
      <c r="L44" s="11"/>
      <c r="M44" s="11"/>
      <c r="N44" s="11"/>
      <c r="O44" s="11"/>
      <c r="P44" s="11"/>
      <c r="Q44" s="11"/>
    </row>
    <row r="45" spans="2:17" ht="15" x14ac:dyDescent="0.25">
      <c r="I45" s="11"/>
      <c r="J45" s="11"/>
      <c r="K45" s="11"/>
      <c r="L45" s="11"/>
      <c r="M45" s="11"/>
      <c r="N45" s="11"/>
      <c r="O45" s="11"/>
      <c r="P45" s="11"/>
      <c r="Q45" s="11"/>
    </row>
    <row r="46" spans="2:17" ht="15" x14ac:dyDescent="0.25">
      <c r="I46" s="11"/>
      <c r="J46" s="11"/>
      <c r="K46" s="11"/>
      <c r="L46" s="11"/>
      <c r="M46" s="11"/>
      <c r="N46" s="11"/>
      <c r="O46" s="11"/>
      <c r="P46" s="11"/>
      <c r="Q46" s="11"/>
    </row>
    <row r="47" spans="2:17" ht="15" x14ac:dyDescent="0.25"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5" x14ac:dyDescent="0.25"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5" x14ac:dyDescent="0.25">
      <c r="I49" s="11"/>
      <c r="J49" s="11"/>
      <c r="K49" s="11"/>
      <c r="L49" s="11"/>
      <c r="M49" s="11"/>
      <c r="N49" s="11"/>
      <c r="O49" s="11"/>
      <c r="P49" s="11"/>
      <c r="Q49" s="11"/>
    </row>
    <row r="50" spans="2:17" ht="15" x14ac:dyDescent="0.25">
      <c r="I50" s="11"/>
      <c r="J50" s="11"/>
      <c r="K50" s="11"/>
      <c r="L50" s="11"/>
      <c r="M50" s="11"/>
      <c r="N50" s="11"/>
      <c r="O50" s="11"/>
      <c r="P50" s="11"/>
      <c r="Q50" s="11"/>
    </row>
    <row r="51" spans="2:17" ht="15" x14ac:dyDescent="0.25">
      <c r="I51" s="11"/>
      <c r="J51" s="11"/>
      <c r="K51" s="11"/>
      <c r="L51" s="11"/>
      <c r="M51" s="11"/>
      <c r="N51" s="11"/>
      <c r="O51" s="11"/>
      <c r="P51" s="11"/>
      <c r="Q51" s="11"/>
    </row>
    <row r="52" spans="2:17" ht="15" x14ac:dyDescent="0.25">
      <c r="I52" s="11"/>
      <c r="J52" s="11"/>
      <c r="K52" s="11"/>
      <c r="L52" s="11"/>
      <c r="M52" s="11"/>
      <c r="N52" s="11"/>
      <c r="O52" s="11"/>
      <c r="P52" s="11"/>
      <c r="Q52" s="11"/>
    </row>
    <row r="53" spans="2:17" ht="15" x14ac:dyDescent="0.25"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5" x14ac:dyDescent="0.25"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5" x14ac:dyDescent="0.25">
      <c r="I55" s="11"/>
      <c r="J55" s="11"/>
      <c r="K55" s="11"/>
      <c r="L55" s="11"/>
      <c r="M55" s="11"/>
      <c r="N55" s="11"/>
      <c r="O55" s="11"/>
      <c r="P55" s="11"/>
      <c r="Q55" s="11"/>
    </row>
    <row r="56" spans="2:17" ht="15" x14ac:dyDescent="0.25">
      <c r="I56" s="11"/>
      <c r="J56" s="11"/>
      <c r="K56" s="11"/>
      <c r="L56" s="11"/>
      <c r="M56" s="11"/>
      <c r="N56" s="11"/>
      <c r="O56" s="11"/>
      <c r="P56" s="11"/>
      <c r="Q56" s="11"/>
    </row>
    <row r="57" spans="2:17" ht="15" x14ac:dyDescent="0.25">
      <c r="I57" s="11"/>
      <c r="J57" s="11"/>
      <c r="K57" s="11"/>
      <c r="L57" s="11"/>
      <c r="M57" s="11"/>
      <c r="N57" s="11"/>
      <c r="O57" s="11"/>
      <c r="P57" s="11"/>
      <c r="Q57" s="11"/>
    </row>
    <row r="58" spans="2:17" ht="15" x14ac:dyDescent="0.25"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15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ht="15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5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5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</sheetData>
  <mergeCells count="1">
    <mergeCell ref="B4:C5"/>
  </mergeCells>
  <conditionalFormatting sqref="E6">
    <cfRule type="containsText" dxfId="220" priority="4" operator="containsText" text="Weryfikacja wiersza OK">
      <formula>NOT(ISERROR(SEARCH("Weryfikacja wiersza OK",E6)))</formula>
    </cfRule>
  </conditionalFormatting>
  <conditionalFormatting sqref="E7:E11">
    <cfRule type="containsText" dxfId="219" priority="3" operator="containsText" text="Weryfikacja wiersza OK">
      <formula>NOT(ISERROR(SEARCH("Weryfikacja wiersza OK",E7)))</formula>
    </cfRule>
  </conditionalFormatting>
  <conditionalFormatting sqref="D14">
    <cfRule type="containsText" dxfId="218" priority="2" operator="containsText" text="Arkusz jest zwalidowany poprawnie">
      <formula>NOT(ISERROR(SEARCH("Arkusz jest zwalidowany poprawnie",D14)))</formula>
    </cfRule>
  </conditionalFormatting>
  <conditionalFormatting sqref="D13">
    <cfRule type="containsText" dxfId="217" priority="1" operator="containsText" text="OK">
      <formula>NOT(ISERROR(SEARCH("OK",D13)))</formula>
    </cfRule>
  </conditionalFormatting>
  <pageMargins left="0.7" right="0.7" top="0.75" bottom="0.75" header="0.3" footer="0.3"/>
  <pageSetup paperSize="9" orientation="landscape" r:id="rId1"/>
  <rowBreaks count="1" manualBreakCount="1">
    <brk id="57" max="16383" man="1"/>
  </rowBreaks>
  <colBreaks count="1" manualBreakCount="1">
    <brk id="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B1:I34"/>
  <sheetViews>
    <sheetView view="pageBreakPreview" topLeftCell="A4" zoomScaleNormal="100" zoomScaleSheetLayoutView="100" workbookViewId="0">
      <selection activeCell="D6" sqref="D6:H27"/>
    </sheetView>
  </sheetViews>
  <sheetFormatPr defaultRowHeight="15" x14ac:dyDescent="0.25"/>
  <cols>
    <col min="1" max="1" width="11.28515625" customWidth="1"/>
    <col min="2" max="2" width="10.5703125" customWidth="1"/>
    <col min="3" max="3" width="41.5703125" customWidth="1"/>
    <col min="4" max="7" width="15.85546875" customWidth="1"/>
    <col min="8" max="8" width="19.140625" customWidth="1"/>
    <col min="9" max="9" width="23.28515625" customWidth="1"/>
  </cols>
  <sheetData>
    <row r="1" spans="2:9" x14ac:dyDescent="0.25">
      <c r="B1" s="1" t="s">
        <v>8</v>
      </c>
      <c r="C1" s="17"/>
      <c r="D1" s="17"/>
      <c r="E1" s="17"/>
      <c r="F1" s="17"/>
      <c r="G1" s="17"/>
      <c r="H1" s="17"/>
    </row>
    <row r="2" spans="2:9" x14ac:dyDescent="0.25">
      <c r="B2" s="17" t="s">
        <v>224</v>
      </c>
      <c r="C2" s="17"/>
      <c r="D2" s="17"/>
      <c r="E2" s="17"/>
      <c r="F2" s="17"/>
      <c r="G2" s="17"/>
      <c r="H2" s="17"/>
    </row>
    <row r="3" spans="2:9" ht="15.75" thickBot="1" x14ac:dyDescent="0.3">
      <c r="B3" s="17"/>
      <c r="C3" s="17"/>
      <c r="D3" s="17"/>
      <c r="E3" s="17"/>
      <c r="F3" s="17"/>
      <c r="G3" s="17"/>
      <c r="H3" s="17"/>
    </row>
    <row r="4" spans="2:9" ht="18" customHeight="1" thickBot="1" x14ac:dyDescent="0.3">
      <c r="B4" s="698"/>
      <c r="C4" s="699"/>
      <c r="D4" s="61" t="s">
        <v>42</v>
      </c>
      <c r="E4" s="110" t="s">
        <v>43</v>
      </c>
      <c r="F4" s="61" t="s">
        <v>44</v>
      </c>
      <c r="G4" s="61" t="s">
        <v>45</v>
      </c>
      <c r="H4" s="61" t="s">
        <v>46</v>
      </c>
    </row>
    <row r="5" spans="2:9" ht="16.5" customHeight="1" thickBot="1" x14ac:dyDescent="0.3">
      <c r="B5" s="700"/>
      <c r="C5" s="701"/>
      <c r="D5" s="57" t="s">
        <v>433</v>
      </c>
      <c r="E5" s="58" t="s">
        <v>434</v>
      </c>
      <c r="F5" s="57" t="s">
        <v>435</v>
      </c>
      <c r="G5" s="57" t="s">
        <v>436</v>
      </c>
      <c r="H5" s="57" t="s">
        <v>437</v>
      </c>
    </row>
    <row r="6" spans="2:9" ht="32.25" customHeight="1" x14ac:dyDescent="0.25">
      <c r="B6" s="42" t="s">
        <v>225</v>
      </c>
      <c r="C6" s="73" t="s">
        <v>470</v>
      </c>
      <c r="D6" s="260"/>
      <c r="E6" s="261"/>
      <c r="F6" s="260"/>
      <c r="G6" s="260"/>
      <c r="H6" s="260"/>
      <c r="I6" t="str">
        <f>IF(COUNTBLANK(D6:H6)=5,"",IF(AND(COUNTBLANK(D6:H6)=0,COUNT(D6:H6)=5), "Weryfikacja bieżącego wiersza OK", "Należy wypełnić wszystkie pola w bieżącym wierszu"))</f>
        <v/>
      </c>
    </row>
    <row r="7" spans="2:9" ht="16.5" customHeight="1" x14ac:dyDescent="0.25">
      <c r="B7" s="42" t="s">
        <v>226</v>
      </c>
      <c r="C7" s="51" t="s">
        <v>15</v>
      </c>
      <c r="D7" s="262"/>
      <c r="E7" s="262"/>
      <c r="F7" s="262"/>
      <c r="G7" s="262"/>
      <c r="H7" s="262"/>
      <c r="I7" t="str">
        <f t="shared" ref="I7:I27" si="0">IF(COUNTBLANK(D7:H7)=5,"",IF(AND(COUNTBLANK(D7:H7)=0,COUNT(D7:H7)=5), "Weryfikacja bieżącego wiersza OK", "Należy wypełnić wszystkie pola w bieżącym wierszu"))</f>
        <v/>
      </c>
    </row>
    <row r="8" spans="2:9" ht="16.5" customHeight="1" x14ac:dyDescent="0.25">
      <c r="B8" s="42" t="s">
        <v>227</v>
      </c>
      <c r="C8" s="52" t="s">
        <v>468</v>
      </c>
      <c r="D8" s="255"/>
      <c r="E8" s="255"/>
      <c r="F8" s="255"/>
      <c r="G8" s="255"/>
      <c r="H8" s="255"/>
      <c r="I8" t="str">
        <f t="shared" si="0"/>
        <v/>
      </c>
    </row>
    <row r="9" spans="2:9" ht="16.5" customHeight="1" x14ac:dyDescent="0.25">
      <c r="B9" s="42" t="s">
        <v>228</v>
      </c>
      <c r="C9" s="52" t="s">
        <v>168</v>
      </c>
      <c r="D9" s="255"/>
      <c r="E9" s="255"/>
      <c r="F9" s="255"/>
      <c r="G9" s="255"/>
      <c r="H9" s="255"/>
      <c r="I9" t="str">
        <f t="shared" si="0"/>
        <v/>
      </c>
    </row>
    <row r="10" spans="2:9" ht="16.5" customHeight="1" x14ac:dyDescent="0.25">
      <c r="B10" s="42" t="s">
        <v>229</v>
      </c>
      <c r="C10" s="52" t="s">
        <v>48</v>
      </c>
      <c r="D10" s="255"/>
      <c r="E10" s="255"/>
      <c r="F10" s="255"/>
      <c r="G10" s="255"/>
      <c r="H10" s="255"/>
      <c r="I10" t="str">
        <f t="shared" si="0"/>
        <v/>
      </c>
    </row>
    <row r="11" spans="2:9" ht="16.5" customHeight="1" x14ac:dyDescent="0.25">
      <c r="B11" s="42" t="s">
        <v>230</v>
      </c>
      <c r="C11" s="52" t="s">
        <v>85</v>
      </c>
      <c r="D11" s="255"/>
      <c r="E11" s="255"/>
      <c r="F11" s="255"/>
      <c r="G11" s="255"/>
      <c r="H11" s="255"/>
      <c r="I11" t="str">
        <f t="shared" si="0"/>
        <v/>
      </c>
    </row>
    <row r="12" spans="2:9" ht="19.5" customHeight="1" x14ac:dyDescent="0.25">
      <c r="B12" s="42" t="s">
        <v>231</v>
      </c>
      <c r="C12" s="53" t="s">
        <v>33</v>
      </c>
      <c r="D12" s="262"/>
      <c r="E12" s="262"/>
      <c r="F12" s="262"/>
      <c r="G12" s="262"/>
      <c r="H12" s="262"/>
      <c r="I12" t="str">
        <f t="shared" si="0"/>
        <v/>
      </c>
    </row>
    <row r="13" spans="2:9" ht="19.5" customHeight="1" x14ac:dyDescent="0.25">
      <c r="B13" s="42" t="s">
        <v>232</v>
      </c>
      <c r="C13" s="52" t="s">
        <v>53</v>
      </c>
      <c r="D13" s="255"/>
      <c r="E13" s="255"/>
      <c r="F13" s="255"/>
      <c r="G13" s="255"/>
      <c r="H13" s="255"/>
      <c r="I13" t="str">
        <f t="shared" si="0"/>
        <v/>
      </c>
    </row>
    <row r="14" spans="2:9" ht="19.5" customHeight="1" x14ac:dyDescent="0.25">
      <c r="B14" s="42" t="s">
        <v>233</v>
      </c>
      <c r="C14" s="52" t="s">
        <v>54</v>
      </c>
      <c r="D14" s="255"/>
      <c r="E14" s="256"/>
      <c r="F14" s="255"/>
      <c r="G14" s="255"/>
      <c r="H14" s="255"/>
      <c r="I14" t="str">
        <f t="shared" si="0"/>
        <v/>
      </c>
    </row>
    <row r="15" spans="2:9" ht="19.5" customHeight="1" x14ac:dyDescent="0.25">
      <c r="B15" s="42" t="s">
        <v>234</v>
      </c>
      <c r="C15" s="52" t="s">
        <v>468</v>
      </c>
      <c r="D15" s="255"/>
      <c r="E15" s="256"/>
      <c r="F15" s="255"/>
      <c r="G15" s="255"/>
      <c r="H15" s="255"/>
      <c r="I15" t="str">
        <f t="shared" si="0"/>
        <v/>
      </c>
    </row>
    <row r="16" spans="2:9" ht="19.5" customHeight="1" x14ac:dyDescent="0.25">
      <c r="B16" s="42" t="s">
        <v>235</v>
      </c>
      <c r="C16" s="52" t="s">
        <v>168</v>
      </c>
      <c r="D16" s="255"/>
      <c r="E16" s="256"/>
      <c r="F16" s="255"/>
      <c r="G16" s="255"/>
      <c r="H16" s="255"/>
      <c r="I16" t="str">
        <f t="shared" si="0"/>
        <v/>
      </c>
    </row>
    <row r="17" spans="2:9" ht="19.5" customHeight="1" x14ac:dyDescent="0.25">
      <c r="B17" s="42" t="s">
        <v>236</v>
      </c>
      <c r="C17" s="111" t="s">
        <v>169</v>
      </c>
      <c r="D17" s="255"/>
      <c r="E17" s="256"/>
      <c r="F17" s="255"/>
      <c r="G17" s="255"/>
      <c r="H17" s="255"/>
      <c r="I17" t="str">
        <f t="shared" si="0"/>
        <v/>
      </c>
    </row>
    <row r="18" spans="2:9" ht="19.5" customHeight="1" x14ac:dyDescent="0.25">
      <c r="B18" s="42" t="s">
        <v>237</v>
      </c>
      <c r="C18" s="52" t="s">
        <v>48</v>
      </c>
      <c r="D18" s="255"/>
      <c r="E18" s="256"/>
      <c r="F18" s="255"/>
      <c r="G18" s="255"/>
      <c r="H18" s="255"/>
      <c r="I18" t="str">
        <f t="shared" si="0"/>
        <v/>
      </c>
    </row>
    <row r="19" spans="2:9" ht="19.5" customHeight="1" x14ac:dyDescent="0.25">
      <c r="B19" s="42" t="s">
        <v>238</v>
      </c>
      <c r="C19" s="52" t="s">
        <v>85</v>
      </c>
      <c r="D19" s="255"/>
      <c r="E19" s="256"/>
      <c r="F19" s="255"/>
      <c r="G19" s="257"/>
      <c r="H19" s="257"/>
      <c r="I19" t="str">
        <f t="shared" si="0"/>
        <v/>
      </c>
    </row>
    <row r="20" spans="2:9" ht="19.5" customHeight="1" x14ac:dyDescent="0.25">
      <c r="B20" s="42" t="s">
        <v>239</v>
      </c>
      <c r="C20" s="29" t="s">
        <v>36</v>
      </c>
      <c r="D20" s="262"/>
      <c r="E20" s="263"/>
      <c r="F20" s="262"/>
      <c r="G20" s="262"/>
      <c r="H20" s="262"/>
      <c r="I20" t="str">
        <f t="shared" si="0"/>
        <v/>
      </c>
    </row>
    <row r="21" spans="2:9" ht="19.5" customHeight="1" x14ac:dyDescent="0.25">
      <c r="B21" s="42" t="s">
        <v>240</v>
      </c>
      <c r="C21" s="52" t="s">
        <v>468</v>
      </c>
      <c r="D21" s="255"/>
      <c r="E21" s="256"/>
      <c r="F21" s="255"/>
      <c r="G21" s="255"/>
      <c r="H21" s="255"/>
      <c r="I21" t="str">
        <f t="shared" si="0"/>
        <v/>
      </c>
    </row>
    <row r="22" spans="2:9" ht="19.5" customHeight="1" x14ac:dyDescent="0.25">
      <c r="B22" s="42" t="s">
        <v>241</v>
      </c>
      <c r="C22" s="52" t="s">
        <v>54</v>
      </c>
      <c r="D22" s="255"/>
      <c r="E22" s="256"/>
      <c r="F22" s="255"/>
      <c r="G22" s="255"/>
      <c r="H22" s="255"/>
      <c r="I22" t="str">
        <f t="shared" si="0"/>
        <v/>
      </c>
    </row>
    <row r="23" spans="2:9" ht="19.5" customHeight="1" x14ac:dyDescent="0.25">
      <c r="B23" s="42" t="s">
        <v>242</v>
      </c>
      <c r="C23" s="52" t="s">
        <v>168</v>
      </c>
      <c r="D23" s="255"/>
      <c r="E23" s="256"/>
      <c r="F23" s="255"/>
      <c r="G23" s="255"/>
      <c r="H23" s="255"/>
      <c r="I23" t="str">
        <f t="shared" si="0"/>
        <v/>
      </c>
    </row>
    <row r="24" spans="2:9" ht="19.5" customHeight="1" x14ac:dyDescent="0.25">
      <c r="B24" s="42" t="s">
        <v>243</v>
      </c>
      <c r="C24" s="111" t="s">
        <v>169</v>
      </c>
      <c r="D24" s="255"/>
      <c r="E24" s="256"/>
      <c r="F24" s="255"/>
      <c r="G24" s="255"/>
      <c r="H24" s="255"/>
      <c r="I24" t="str">
        <f t="shared" si="0"/>
        <v/>
      </c>
    </row>
    <row r="25" spans="2:9" ht="19.5" customHeight="1" x14ac:dyDescent="0.25">
      <c r="B25" s="55" t="s">
        <v>244</v>
      </c>
      <c r="C25" s="52" t="s">
        <v>48</v>
      </c>
      <c r="D25" s="255"/>
      <c r="E25" s="256"/>
      <c r="F25" s="255"/>
      <c r="G25" s="255"/>
      <c r="H25" s="255"/>
      <c r="I25" t="str">
        <f t="shared" si="0"/>
        <v/>
      </c>
    </row>
    <row r="26" spans="2:9" ht="19.5" customHeight="1" thickBot="1" x14ac:dyDescent="0.3">
      <c r="B26" s="55" t="s">
        <v>245</v>
      </c>
      <c r="C26" s="52" t="s">
        <v>85</v>
      </c>
      <c r="D26" s="259"/>
      <c r="E26" s="258"/>
      <c r="F26" s="259"/>
      <c r="G26" s="259"/>
      <c r="H26" s="259"/>
      <c r="I26" t="str">
        <f t="shared" si="0"/>
        <v/>
      </c>
    </row>
    <row r="27" spans="2:9" ht="19.5" customHeight="1" thickBot="1" x14ac:dyDescent="0.3">
      <c r="B27" s="56" t="s">
        <v>246</v>
      </c>
      <c r="C27" s="60" t="s">
        <v>52</v>
      </c>
      <c r="D27" s="264"/>
      <c r="E27" s="265"/>
      <c r="F27" s="264"/>
      <c r="G27" s="264"/>
      <c r="H27" s="264"/>
      <c r="I27" t="str">
        <f t="shared" si="0"/>
        <v/>
      </c>
    </row>
    <row r="28" spans="2:9" ht="18.75" customHeight="1" x14ac:dyDescent="0.25">
      <c r="B28" s="17"/>
      <c r="C28" s="17"/>
      <c r="D28" s="17"/>
      <c r="E28" s="17"/>
      <c r="F28" s="17"/>
      <c r="G28" s="17"/>
      <c r="H28" s="17"/>
    </row>
    <row r="29" spans="2:9" ht="18.75" customHeight="1" x14ac:dyDescent="0.25">
      <c r="C29" s="17" t="s">
        <v>1131</v>
      </c>
      <c r="D29" s="17"/>
      <c r="E29" s="17"/>
      <c r="F29" s="17"/>
      <c r="G29" s="17"/>
      <c r="H29" s="17"/>
    </row>
    <row r="30" spans="2:9" ht="18.75" customHeight="1" x14ac:dyDescent="0.25">
      <c r="C30" s="17" t="s">
        <v>226</v>
      </c>
      <c r="D30" s="233" t="str">
        <f>IF(D7="","",IF(ROUND(SUM(D8:D11),2)=ROUND(D7,2),"OK","Błąd sumy częściowej"))</f>
        <v/>
      </c>
      <c r="E30" s="233" t="str">
        <f t="shared" ref="E30:H30" si="1">IF(E7="","",IF(ROUND(SUM(E8:E11),2)=ROUND(E7,2),"OK","Błąd sumy częściowej"))</f>
        <v/>
      </c>
      <c r="F30" s="233" t="str">
        <f t="shared" si="1"/>
        <v/>
      </c>
      <c r="G30" s="233" t="str">
        <f t="shared" si="1"/>
        <v/>
      </c>
      <c r="H30" s="233" t="str">
        <f t="shared" si="1"/>
        <v/>
      </c>
    </row>
    <row r="31" spans="2:9" ht="15" customHeight="1" x14ac:dyDescent="0.25">
      <c r="C31" s="17" t="s">
        <v>231</v>
      </c>
      <c r="D31" s="233" t="str">
        <f>IF(D12="","",IF(ROUND(SUM(D13+D14+D15+D16+D18+D19),2)=ROUND(D12,2),"OK","Błąd sumy częściowej"))</f>
        <v/>
      </c>
      <c r="E31" s="233" t="str">
        <f t="shared" ref="E31:H31" si="2">IF(E12="","",IF(ROUND(SUM(E13+E14+E15+E16+E18+E19),2)=ROUND(E12,2),"OK","Błąd sumy częściowej"))</f>
        <v/>
      </c>
      <c r="F31" s="233" t="str">
        <f t="shared" si="2"/>
        <v/>
      </c>
      <c r="G31" s="233" t="str">
        <f t="shared" si="2"/>
        <v/>
      </c>
      <c r="H31" s="233" t="str">
        <f t="shared" si="2"/>
        <v/>
      </c>
    </row>
    <row r="32" spans="2:9" x14ac:dyDescent="0.25">
      <c r="C32" s="17" t="s">
        <v>239</v>
      </c>
      <c r="D32" s="233" t="str">
        <f>IF(D20="","",IF(ROUND(SUM(D21+D22+D23+D25+D26),2)=ROUND(D20,2),"OK","Błąd sumy częściowej"))</f>
        <v/>
      </c>
      <c r="E32" s="233" t="str">
        <f t="shared" ref="E32:H32" si="3">IF(E20="","",IF(ROUND(SUM(E21+E22+E23+E25+E26),2)=ROUND(E20,2),"OK","Błąd sumy częściowej"))</f>
        <v/>
      </c>
      <c r="F32" s="233" t="str">
        <f t="shared" si="3"/>
        <v/>
      </c>
      <c r="G32" s="233" t="str">
        <f t="shared" si="3"/>
        <v/>
      </c>
      <c r="H32" s="233" t="str">
        <f t="shared" si="3"/>
        <v/>
      </c>
    </row>
    <row r="33" spans="3:8" x14ac:dyDescent="0.25">
      <c r="C33" s="17" t="s">
        <v>246</v>
      </c>
      <c r="D33" s="233" t="str">
        <f>IF(D27="","",IF(ROUND(SUM(D6+D7+D12+D20),2)=ROUND(D27,2),"OK","Błąd sumy częściowej"))</f>
        <v/>
      </c>
      <c r="E33" s="233" t="str">
        <f t="shared" ref="E33:H33" si="4">IF(E27="","",IF(ROUND(SUM(E6+E7+E12+E20),2)=ROUND(E27,2),"OK","Błąd sumy częściowej"))</f>
        <v/>
      </c>
      <c r="F33" s="233" t="str">
        <f t="shared" si="4"/>
        <v/>
      </c>
      <c r="G33" s="233" t="str">
        <f t="shared" si="4"/>
        <v/>
      </c>
      <c r="H33" s="233" t="str">
        <f t="shared" si="4"/>
        <v/>
      </c>
    </row>
    <row r="34" spans="3:8" x14ac:dyDescent="0.25">
      <c r="C34" s="17" t="s">
        <v>1132</v>
      </c>
      <c r="D34" s="233" t="str">
        <f>IF(COUNTBLANK(I6:I27)=22,"",IF(AND(COUNTIF(I6:I27,"Weryfikacja bieżącego wiersza OK")=22,COUNTIF(D30:H33,"OK")=20),"Arkusz jest zwalidowany poprawnie","Arkusz jest niepoprawny"))</f>
        <v/>
      </c>
      <c r="E34" s="17"/>
      <c r="F34" s="17"/>
      <c r="G34" s="17"/>
      <c r="H34" s="17"/>
    </row>
  </sheetData>
  <mergeCells count="1">
    <mergeCell ref="B4:C5"/>
  </mergeCells>
  <conditionalFormatting sqref="I6">
    <cfRule type="containsText" dxfId="216" priority="8" operator="containsText" text="Należy">
      <formula>NOT(ISERROR(SEARCH("Należy",I6)))</formula>
    </cfRule>
    <cfRule type="containsText" dxfId="215" priority="9" operator="containsText" text="Weryfikacja bieżącego wiersza OK">
      <formula>NOT(ISERROR(SEARCH("Weryfikacja bieżącego wiersza OK",I6)))</formula>
    </cfRule>
  </conditionalFormatting>
  <conditionalFormatting sqref="I7:I27">
    <cfRule type="containsText" dxfId="214" priority="6" operator="containsText" text="Należy">
      <formula>NOT(ISERROR(SEARCH("Należy",I7)))</formula>
    </cfRule>
    <cfRule type="containsText" dxfId="213" priority="7" operator="containsText" text="Weryfikacja bieżącego wiersza OK">
      <formula>NOT(ISERROR(SEARCH("Weryfikacja bieżącego wiersza OK",I7)))</formula>
    </cfRule>
  </conditionalFormatting>
  <conditionalFormatting sqref="D30:H30">
    <cfRule type="containsText" dxfId="212" priority="5" operator="containsText" text="OK">
      <formula>NOT(ISERROR(SEARCH("OK",D30)))</formula>
    </cfRule>
  </conditionalFormatting>
  <conditionalFormatting sqref="D31:H31">
    <cfRule type="containsText" dxfId="211" priority="4" operator="containsText" text="OK">
      <formula>NOT(ISERROR(SEARCH("OK",D31)))</formula>
    </cfRule>
  </conditionalFormatting>
  <conditionalFormatting sqref="D32:H32">
    <cfRule type="containsText" dxfId="210" priority="3" operator="containsText" text="OK">
      <formula>NOT(ISERROR(SEARCH("OK",D32)))</formula>
    </cfRule>
  </conditionalFormatting>
  <conditionalFormatting sqref="D33:H33">
    <cfRule type="containsText" dxfId="209" priority="2" operator="containsText" text="OK">
      <formula>NOT(ISERROR(SEARCH("OK",D33)))</formula>
    </cfRule>
  </conditionalFormatting>
  <conditionalFormatting sqref="D34">
    <cfRule type="containsText" dxfId="208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J16"/>
  <sheetViews>
    <sheetView zoomScaleNormal="100" zoomScaleSheetLayoutView="100" workbookViewId="0">
      <selection activeCell="F15" sqref="F15"/>
    </sheetView>
  </sheetViews>
  <sheetFormatPr defaultRowHeight="15" x14ac:dyDescent="0.25"/>
  <cols>
    <col min="1" max="1" width="14.28515625" customWidth="1"/>
    <col min="2" max="2" width="11.28515625" customWidth="1"/>
    <col min="3" max="3" width="34.5703125" customWidth="1"/>
    <col min="4" max="9" width="15.5703125" customWidth="1"/>
    <col min="10" max="12" width="17.7109375" customWidth="1"/>
  </cols>
  <sheetData>
    <row r="1" spans="1:10" x14ac:dyDescent="0.25">
      <c r="A1" s="17"/>
      <c r="B1" s="1" t="s">
        <v>8</v>
      </c>
      <c r="C1" s="17"/>
      <c r="D1" s="17"/>
      <c r="E1" s="17"/>
      <c r="F1" s="17"/>
      <c r="G1" s="17"/>
      <c r="H1" s="17"/>
      <c r="I1" s="17"/>
    </row>
    <row r="2" spans="1:10" ht="20.25" customHeight="1" x14ac:dyDescent="0.25">
      <c r="A2" s="17"/>
      <c r="B2" s="17" t="s">
        <v>247</v>
      </c>
      <c r="C2" s="17"/>
      <c r="D2" s="17"/>
      <c r="E2" s="17"/>
      <c r="F2" s="17"/>
      <c r="G2" s="17"/>
      <c r="H2" s="17"/>
      <c r="I2" s="17"/>
    </row>
    <row r="3" spans="1:10" ht="15.75" thickBot="1" x14ac:dyDescent="0.3">
      <c r="A3" s="17"/>
      <c r="B3" s="17"/>
      <c r="C3" s="17"/>
      <c r="D3" s="17"/>
      <c r="E3" s="17"/>
      <c r="F3" s="17"/>
      <c r="G3" s="17"/>
      <c r="H3" s="17"/>
      <c r="I3" s="17"/>
    </row>
    <row r="4" spans="1:10" ht="64.5" customHeight="1" thickBot="1" x14ac:dyDescent="0.3">
      <c r="A4" s="17"/>
      <c r="B4" s="702"/>
      <c r="C4" s="703"/>
      <c r="D4" s="89" t="s">
        <v>468</v>
      </c>
      <c r="E4" s="89" t="s">
        <v>54</v>
      </c>
      <c r="F4" s="89" t="s">
        <v>168</v>
      </c>
      <c r="G4" s="128" t="s">
        <v>84</v>
      </c>
      <c r="H4" s="89" t="s">
        <v>48</v>
      </c>
      <c r="I4" s="89" t="s">
        <v>85</v>
      </c>
    </row>
    <row r="5" spans="1:10" ht="18.75" customHeight="1" thickBot="1" x14ac:dyDescent="0.3">
      <c r="A5" s="17"/>
      <c r="B5" s="704"/>
      <c r="C5" s="705"/>
      <c r="D5" s="87" t="s">
        <v>433</v>
      </c>
      <c r="E5" s="88" t="s">
        <v>434</v>
      </c>
      <c r="F5" s="87" t="s">
        <v>435</v>
      </c>
      <c r="G5" s="87" t="s">
        <v>436</v>
      </c>
      <c r="H5" s="87" t="s">
        <v>437</v>
      </c>
      <c r="I5" s="87" t="s">
        <v>438</v>
      </c>
    </row>
    <row r="6" spans="1:10" ht="28.5" customHeight="1" x14ac:dyDescent="0.25">
      <c r="A6" s="17"/>
      <c r="B6" s="39" t="s">
        <v>248</v>
      </c>
      <c r="C6" s="135" t="s">
        <v>140</v>
      </c>
      <c r="D6" s="272"/>
      <c r="E6" s="272"/>
      <c r="F6" s="254"/>
      <c r="G6" s="254"/>
      <c r="H6" s="254"/>
      <c r="I6" s="272"/>
      <c r="J6" t="str">
        <f>IF(COUNTBLANK(G6:H6)=2,"",IF(AND(COUNTBLANK(G6:H6)=0,COUNT(G6:H6)=2), "Weryfikacja bieżącego wiersza OK", "Należy wypełnić wszystkie pola w bieżącym wierszu"))</f>
        <v/>
      </c>
    </row>
    <row r="7" spans="1:10" ht="30" customHeight="1" x14ac:dyDescent="0.25">
      <c r="A7" s="17"/>
      <c r="B7" s="42" t="s">
        <v>249</v>
      </c>
      <c r="C7" s="136" t="s">
        <v>141</v>
      </c>
      <c r="D7" s="255"/>
      <c r="E7" s="256"/>
      <c r="F7" s="255"/>
      <c r="G7" s="255"/>
      <c r="H7" s="255"/>
      <c r="I7" s="255"/>
      <c r="J7" t="str">
        <f>IF(COUNTBLANK(D7:I7)=6,"",IF(AND(COUNTBLANK(D7:I7)=0,COUNT(D7:I7)=6), "Weryfikacja bieżącego wiersza OK", "Należy wypełnić wszystkie pola w bieżącym wierszu"))</f>
        <v/>
      </c>
    </row>
    <row r="8" spans="1:10" ht="31.5" customHeight="1" x14ac:dyDescent="0.25">
      <c r="A8" s="17"/>
      <c r="B8" s="42" t="s">
        <v>250</v>
      </c>
      <c r="C8" s="137" t="s">
        <v>471</v>
      </c>
      <c r="D8" s="255"/>
      <c r="E8" s="272"/>
      <c r="F8" s="272"/>
      <c r="G8" s="272"/>
      <c r="H8" s="272"/>
      <c r="I8" s="272"/>
      <c r="J8" t="str">
        <f>IF(COUNTBLANK(D8)=1,"",IF(AND(COUNTBLANK(D8)=0,COUNT(D8)=1), "Weryfikacja bieżącego wiersza OK", "Należy wypełnić wszystkie pola w bieżącym wierszu"))</f>
        <v/>
      </c>
    </row>
    <row r="9" spans="1:10" ht="25.5" customHeight="1" x14ac:dyDescent="0.25">
      <c r="A9" s="17"/>
      <c r="B9" s="42" t="s">
        <v>251</v>
      </c>
      <c r="C9" s="137" t="s">
        <v>142</v>
      </c>
      <c r="D9" s="255"/>
      <c r="E9" s="256"/>
      <c r="F9" s="255"/>
      <c r="G9" s="255"/>
      <c r="H9" s="255"/>
      <c r="I9" s="255"/>
      <c r="J9" t="str">
        <f>IF(COUNTBLANK(D9:I9)=6,"",IF(AND(COUNTBLANK(D9:I9)=0,COUNT(D9:I9)=6), "Weryfikacja bieżącego wiersza OK", "Należy wypełnić wszystkie pola w bieżącym wierszu"))</f>
        <v/>
      </c>
    </row>
    <row r="10" spans="1:10" ht="24.75" customHeight="1" thickBot="1" x14ac:dyDescent="0.3">
      <c r="A10" s="17"/>
      <c r="B10" s="55" t="s">
        <v>252</v>
      </c>
      <c r="C10" s="137" t="s">
        <v>143</v>
      </c>
      <c r="D10" s="259"/>
      <c r="E10" s="258"/>
      <c r="F10" s="259"/>
      <c r="G10" s="259"/>
      <c r="H10" s="259"/>
      <c r="I10" s="259"/>
      <c r="J10" t="str">
        <f>IF(COUNTBLANK(D10:I10)=6,"",IF(AND(COUNTBLANK(D10:I10)=0,COUNT(D10:I10)=6), "Weryfikacja bieżącego wiersza OK", "Należy wypełnić wszystkie pola w bieżącym wierszu"))</f>
        <v/>
      </c>
    </row>
    <row r="11" spans="1:10" ht="27.75" customHeight="1" thickBot="1" x14ac:dyDescent="0.3">
      <c r="A11" s="17"/>
      <c r="B11" s="56" t="s">
        <v>253</v>
      </c>
      <c r="C11" s="60" t="s">
        <v>52</v>
      </c>
      <c r="D11" s="264"/>
      <c r="E11" s="265"/>
      <c r="F11" s="264"/>
      <c r="G11" s="264"/>
      <c r="H11" s="264"/>
      <c r="I11" s="264"/>
      <c r="J11" t="str">
        <f t="shared" ref="J11" si="0">IF(COUNTBLANK(D11:I11)=6,"",IF(AND(COUNTBLANK(D11:I11)=0,COUNT(D11:I11)=6), "Weryfikacja bieżącego wiersza OK", "Należy wypełnić wszystkie pola w bieżącym wierszu"))</f>
        <v/>
      </c>
    </row>
    <row r="14" spans="1:10" x14ac:dyDescent="0.25">
      <c r="C14" s="17" t="s">
        <v>1131</v>
      </c>
      <c r="D14" s="17"/>
      <c r="E14" s="17"/>
      <c r="F14" s="17"/>
      <c r="G14" s="17"/>
      <c r="H14" s="17"/>
      <c r="I14" s="17"/>
    </row>
    <row r="15" spans="1:10" x14ac:dyDescent="0.25">
      <c r="C15" s="17" t="s">
        <v>253</v>
      </c>
      <c r="D15" s="233" t="str">
        <f>IF(D11="","",IF(ROUND(SUM(D7+D8+D9+D10),2)=ROUND(D11,2),"OK","Błąd sumy częściowej"))</f>
        <v/>
      </c>
      <c r="E15" s="233" t="str">
        <f>IF(E11="","",IF(ROUND(SUM(E7+E9+E10),2)=ROUND(E11,2),"OK","Błąd sumy częściowej"))</f>
        <v/>
      </c>
      <c r="F15" s="233" t="str">
        <f>IF(F11="","",IF(ROUND(SUM(F7+F9+F10+F6),2)=ROUND(F11,2),"OK","Błąd sumy częściowej"))</f>
        <v/>
      </c>
      <c r="G15" s="233" t="str">
        <f>IF(G11="","",IF(ROUND(SUM(G6+G7+G9+G10),2)=ROUND(G11,2),"OK","Błąd sumy częściowej"))</f>
        <v/>
      </c>
      <c r="H15" s="233" t="str">
        <f>IF(H11="","",IF(ROUND(SUM(H6+H7+H9+H10),2)=ROUND(H11,2),"OK","Błąd sumy częściowej"))</f>
        <v/>
      </c>
      <c r="I15" s="233" t="str">
        <f>IF(I11="","",IF(ROUND(SUM(I7+I9+I10),2)=ROUND(I11,2),"OK","Błąd sumy częściowej"))</f>
        <v/>
      </c>
    </row>
    <row r="16" spans="1:10" x14ac:dyDescent="0.25">
      <c r="C16" s="17" t="s">
        <v>1132</v>
      </c>
      <c r="D16" s="233" t="str">
        <f>IF(COUNTBLANK(J6:J11)=6,"",IF(AND(COUNTIF(J6:J11,"Weryfikacja bieżącego wiersza OK")=6,COUNTIF(D15:I15,"OK")=6),"Arkusz jest zwalidowany poprawnie","Arkusz jest niepoprawny"))</f>
        <v/>
      </c>
    </row>
  </sheetData>
  <mergeCells count="1">
    <mergeCell ref="B4:C5"/>
  </mergeCells>
  <conditionalFormatting sqref="J6">
    <cfRule type="containsText" dxfId="207" priority="10" operator="containsText" text="Należy">
      <formula>NOT(ISERROR(SEARCH("Należy",J6)))</formula>
    </cfRule>
    <cfRule type="containsText" dxfId="206" priority="11" operator="containsText" text="Weryfikacja bieżącego wiersza OK">
      <formula>NOT(ISERROR(SEARCH("Weryfikacja bieżącego wiersza OK",J6)))</formula>
    </cfRule>
  </conditionalFormatting>
  <conditionalFormatting sqref="J7:J11">
    <cfRule type="containsText" dxfId="205" priority="8" operator="containsText" text="Należy">
      <formula>NOT(ISERROR(SEARCH("Należy",J7)))</formula>
    </cfRule>
    <cfRule type="containsText" dxfId="204" priority="9" operator="containsText" text="Weryfikacja bieżącego wiersza OK">
      <formula>NOT(ISERROR(SEARCH("Weryfikacja bieżącego wiersza OK",J7)))</formula>
    </cfRule>
  </conditionalFormatting>
  <conditionalFormatting sqref="D15">
    <cfRule type="containsText" dxfId="203" priority="7" operator="containsText" text="OK">
      <formula>NOT(ISERROR(SEARCH("OK",D15)))</formula>
    </cfRule>
  </conditionalFormatting>
  <conditionalFormatting sqref="E15">
    <cfRule type="containsText" dxfId="202" priority="6" operator="containsText" text="OK">
      <formula>NOT(ISERROR(SEARCH("OK",E15)))</formula>
    </cfRule>
  </conditionalFormatting>
  <conditionalFormatting sqref="F15">
    <cfRule type="containsText" dxfId="201" priority="5" operator="containsText" text="OK">
      <formula>NOT(ISERROR(SEARCH("OK",F15)))</formula>
    </cfRule>
  </conditionalFormatting>
  <conditionalFormatting sqref="G15">
    <cfRule type="containsText" dxfId="200" priority="4" operator="containsText" text="OK">
      <formula>NOT(ISERROR(SEARCH("OK",G15)))</formula>
    </cfRule>
  </conditionalFormatting>
  <conditionalFormatting sqref="H15">
    <cfRule type="containsText" dxfId="199" priority="3" operator="containsText" text="OK">
      <formula>NOT(ISERROR(SEARCH("OK",H15)))</formula>
    </cfRule>
  </conditionalFormatting>
  <conditionalFormatting sqref="I15">
    <cfRule type="containsText" dxfId="198" priority="2" operator="containsText" text="OK">
      <formula>NOT(ISERROR(SEARCH("OK",I15)))</formula>
    </cfRule>
  </conditionalFormatting>
  <conditionalFormatting sqref="D16">
    <cfRule type="containsText" dxfId="197" priority="1" operator="containsText" text="Arkusz jest zwalidowany poprawnie">
      <formula>NOT(ISERROR(SEARCH("Arkusz jest zwalidowany poprawnie",D16)))</formula>
    </cfRule>
  </conditionalFormatting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13D802-E25B-4238-9A69-F81841E36878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53d33061-f69f-499e-819a-75b9f5561a4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389AC8B-5512-4D75-BC42-5F48F1CF03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129373-185A-4516-A781-EF92CFB213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32</vt:i4>
      </vt:variant>
      <vt:variant>
        <vt:lpstr>Zakresy nazwane</vt:lpstr>
      </vt:variant>
      <vt:variant>
        <vt:i4>3821</vt:i4>
      </vt:variant>
    </vt:vector>
  </HeadingPairs>
  <TitlesOfParts>
    <vt:vector size="3853" baseType="lpstr">
      <vt:lpstr>Reguły kontrolne</vt:lpstr>
      <vt:lpstr>ZESTAWIENIE FORMULARZY KK</vt:lpstr>
      <vt:lpstr>DO01</vt:lpstr>
      <vt:lpstr>BA01</vt:lpstr>
      <vt:lpstr>BP01A</vt:lpstr>
      <vt:lpstr>RZS01A</vt:lpstr>
      <vt:lpstr>PAF01</vt:lpstr>
      <vt:lpstr>AF01</vt:lpstr>
      <vt:lpstr>KPiPN01</vt:lpstr>
      <vt:lpstr>PW01</vt:lpstr>
      <vt:lpstr>PW02</vt:lpstr>
      <vt:lpstr>KPiPN02</vt:lpstr>
      <vt:lpstr>ZF01</vt:lpstr>
      <vt:lpstr>ZF02</vt:lpstr>
      <vt:lpstr>ZF03</vt:lpstr>
      <vt:lpstr>ZF04</vt:lpstr>
      <vt:lpstr>ZEPW01</vt:lpstr>
      <vt:lpstr>FS01A</vt:lpstr>
      <vt:lpstr>FS02A</vt:lpstr>
      <vt:lpstr>FS03</vt:lpstr>
      <vt:lpstr>FS04</vt:lpstr>
      <vt:lpstr>FS05</vt:lpstr>
      <vt:lpstr>FS06</vt:lpstr>
      <vt:lpstr>ZW01</vt:lpstr>
      <vt:lpstr>ZW02</vt:lpstr>
      <vt:lpstr>ZW03</vt:lpstr>
      <vt:lpstr>NTP02</vt:lpstr>
      <vt:lpstr>RPL01</vt:lpstr>
      <vt:lpstr>RPL02</vt:lpstr>
      <vt:lpstr>LBA01</vt:lpstr>
      <vt:lpstr>RO01</vt:lpstr>
      <vt:lpstr>FKI01</vt:lpstr>
      <vt:lpstr>AF01.1._A</vt:lpstr>
      <vt:lpstr>AF01.1._B</vt:lpstr>
      <vt:lpstr>AF01.1._C</vt:lpstr>
      <vt:lpstr>AF01.1._D</vt:lpstr>
      <vt:lpstr>AF01.1._E</vt:lpstr>
      <vt:lpstr>AF01.2._A</vt:lpstr>
      <vt:lpstr>AF01.2._B</vt:lpstr>
      <vt:lpstr>AF01.2._C</vt:lpstr>
      <vt:lpstr>AF01.2._D</vt:lpstr>
      <vt:lpstr>AF01.2._E</vt:lpstr>
      <vt:lpstr>AF01.2.1._A</vt:lpstr>
      <vt:lpstr>AF01.2.1._B</vt:lpstr>
      <vt:lpstr>AF01.2.1._C</vt:lpstr>
      <vt:lpstr>AF01.2.1._D</vt:lpstr>
      <vt:lpstr>AF01.2.1._E</vt:lpstr>
      <vt:lpstr>AF01.2.2._A</vt:lpstr>
      <vt:lpstr>AF01.2.2._B</vt:lpstr>
      <vt:lpstr>AF01.2.2._C</vt:lpstr>
      <vt:lpstr>AF01.2.2._D</vt:lpstr>
      <vt:lpstr>AF01.2.2._E</vt:lpstr>
      <vt:lpstr>AF01.2.3._A</vt:lpstr>
      <vt:lpstr>AF01.2.3._B</vt:lpstr>
      <vt:lpstr>AF01.2.3._C</vt:lpstr>
      <vt:lpstr>AF01.2.3._D</vt:lpstr>
      <vt:lpstr>AF01.2.3._E</vt:lpstr>
      <vt:lpstr>AF01.2.4._A</vt:lpstr>
      <vt:lpstr>AF01.2.4._B</vt:lpstr>
      <vt:lpstr>AF01.2.4._C</vt:lpstr>
      <vt:lpstr>AF01.2.4._D</vt:lpstr>
      <vt:lpstr>AF01.2.4._E</vt:lpstr>
      <vt:lpstr>AF01.3._A</vt:lpstr>
      <vt:lpstr>AF01.3._B</vt:lpstr>
      <vt:lpstr>AF01.3._C</vt:lpstr>
      <vt:lpstr>AF01.3._D</vt:lpstr>
      <vt:lpstr>AF01.3._E</vt:lpstr>
      <vt:lpstr>AF01.3.1._A</vt:lpstr>
      <vt:lpstr>AF01.3.1._B</vt:lpstr>
      <vt:lpstr>AF01.3.1._C</vt:lpstr>
      <vt:lpstr>AF01.3.1._D</vt:lpstr>
      <vt:lpstr>AF01.3.1._E</vt:lpstr>
      <vt:lpstr>AF01.3.2._A</vt:lpstr>
      <vt:lpstr>AF01.3.2._B</vt:lpstr>
      <vt:lpstr>AF01.3.2._C</vt:lpstr>
      <vt:lpstr>AF01.3.2._D</vt:lpstr>
      <vt:lpstr>AF01.3.2._E</vt:lpstr>
      <vt:lpstr>AF01.3.3._A</vt:lpstr>
      <vt:lpstr>AF01.3.3._B</vt:lpstr>
      <vt:lpstr>AF01.3.3._C</vt:lpstr>
      <vt:lpstr>AF01.3.3._D</vt:lpstr>
      <vt:lpstr>AF01.3.3._E</vt:lpstr>
      <vt:lpstr>AF01.3.4._A</vt:lpstr>
      <vt:lpstr>AF01.3.4._B</vt:lpstr>
      <vt:lpstr>AF01.3.4._C</vt:lpstr>
      <vt:lpstr>AF01.3.4._D</vt:lpstr>
      <vt:lpstr>AF01.3.4._E</vt:lpstr>
      <vt:lpstr>AF01.3.4.1._A</vt:lpstr>
      <vt:lpstr>AF01.3.4.1._B</vt:lpstr>
      <vt:lpstr>AF01.3.4.1._C</vt:lpstr>
      <vt:lpstr>AF01.3.4.1._D</vt:lpstr>
      <vt:lpstr>AF01.3.4.1._E</vt:lpstr>
      <vt:lpstr>AF01.3.5._A</vt:lpstr>
      <vt:lpstr>AF01.3.5._B</vt:lpstr>
      <vt:lpstr>AF01.3.5._C</vt:lpstr>
      <vt:lpstr>AF01.3.5._D</vt:lpstr>
      <vt:lpstr>AF01.3.5._E</vt:lpstr>
      <vt:lpstr>AF01.3.6._A</vt:lpstr>
      <vt:lpstr>AF01.3.6._B</vt:lpstr>
      <vt:lpstr>AF01.3.6._C</vt:lpstr>
      <vt:lpstr>AF01.3.6._D</vt:lpstr>
      <vt:lpstr>AF01.3.6._E</vt:lpstr>
      <vt:lpstr>AF01.4._A</vt:lpstr>
      <vt:lpstr>AF01.4._B</vt:lpstr>
      <vt:lpstr>AF01.4._C</vt:lpstr>
      <vt:lpstr>AF01.4._D</vt:lpstr>
      <vt:lpstr>AF01.4._E</vt:lpstr>
      <vt:lpstr>AF01.4.1._A</vt:lpstr>
      <vt:lpstr>AF01.4.1._B</vt:lpstr>
      <vt:lpstr>AF01.4.1._C</vt:lpstr>
      <vt:lpstr>AF01.4.1._D</vt:lpstr>
      <vt:lpstr>AF01.4.1._E</vt:lpstr>
      <vt:lpstr>AF01.4.2._A</vt:lpstr>
      <vt:lpstr>AF01.4.2._B</vt:lpstr>
      <vt:lpstr>AF01.4.2._C</vt:lpstr>
      <vt:lpstr>AF01.4.2._D</vt:lpstr>
      <vt:lpstr>AF01.4.2._E</vt:lpstr>
      <vt:lpstr>AF01.4.3._A</vt:lpstr>
      <vt:lpstr>AF01.4.3._B</vt:lpstr>
      <vt:lpstr>AF01.4.3._C</vt:lpstr>
      <vt:lpstr>AF01.4.3._D</vt:lpstr>
      <vt:lpstr>AF01.4.3._E</vt:lpstr>
      <vt:lpstr>AF01.4.3.1._A</vt:lpstr>
      <vt:lpstr>AF01.4.3.1._B</vt:lpstr>
      <vt:lpstr>AF01.4.3.1._C</vt:lpstr>
      <vt:lpstr>AF01.4.3.1._D</vt:lpstr>
      <vt:lpstr>AF01.4.3.1._E</vt:lpstr>
      <vt:lpstr>AF01.4.4._A</vt:lpstr>
      <vt:lpstr>AF01.4.4._B</vt:lpstr>
      <vt:lpstr>AF01.4.4._C</vt:lpstr>
      <vt:lpstr>AF01.4.4._D</vt:lpstr>
      <vt:lpstr>AF01.4.4._E</vt:lpstr>
      <vt:lpstr>AF01.4.5._A</vt:lpstr>
      <vt:lpstr>AF01.4.5._B</vt:lpstr>
      <vt:lpstr>AF01.4.5._C</vt:lpstr>
      <vt:lpstr>AF01.4.5._D</vt:lpstr>
      <vt:lpstr>AF01.4.5._E</vt:lpstr>
      <vt:lpstr>AF01.5._A</vt:lpstr>
      <vt:lpstr>AF01.5._B</vt:lpstr>
      <vt:lpstr>AF01.5._C</vt:lpstr>
      <vt:lpstr>AF01.5._D</vt:lpstr>
      <vt:lpstr>AF01.5._E</vt:lpstr>
      <vt:lpstr>BA01.1._A</vt:lpstr>
      <vt:lpstr>BA01.1.1._A</vt:lpstr>
      <vt:lpstr>BA01.1.2._A</vt:lpstr>
      <vt:lpstr>BA01.1.3._A</vt:lpstr>
      <vt:lpstr>BA01.10._A</vt:lpstr>
      <vt:lpstr>BA01.11._A</vt:lpstr>
      <vt:lpstr>BA01.12._A</vt:lpstr>
      <vt:lpstr>BA01.2._A</vt:lpstr>
      <vt:lpstr>BA01.2.1._A</vt:lpstr>
      <vt:lpstr>BA01.2.2._A</vt:lpstr>
      <vt:lpstr>BA01.2.3._A</vt:lpstr>
      <vt:lpstr>BA01.2.4._A</vt:lpstr>
      <vt:lpstr>BA01.3._A</vt:lpstr>
      <vt:lpstr>BA01.3.1._A</vt:lpstr>
      <vt:lpstr>BA01.3.2._A</vt:lpstr>
      <vt:lpstr>BA01.3.3._A</vt:lpstr>
      <vt:lpstr>BA01.4._A</vt:lpstr>
      <vt:lpstr>BA01.4.1._A</vt:lpstr>
      <vt:lpstr>BA01.4.2._A</vt:lpstr>
      <vt:lpstr>BA01.5._A</vt:lpstr>
      <vt:lpstr>BA01.5.1._A</vt:lpstr>
      <vt:lpstr>BA01.5.2._A</vt:lpstr>
      <vt:lpstr>BA01.6._A</vt:lpstr>
      <vt:lpstr>BA01.7._A</vt:lpstr>
      <vt:lpstr>BA01.8._A</vt:lpstr>
      <vt:lpstr>BA01.9._A</vt:lpstr>
      <vt:lpstr>BA01.9.1._A</vt:lpstr>
      <vt:lpstr>BA01.9.2._A</vt:lpstr>
      <vt:lpstr>BP01A.1._A</vt:lpstr>
      <vt:lpstr>BP01A.1.1._A</vt:lpstr>
      <vt:lpstr>BP01A.1.1.1._A</vt:lpstr>
      <vt:lpstr>BP01A.1.1.2._A</vt:lpstr>
      <vt:lpstr>BP01A.1.1.3._A</vt:lpstr>
      <vt:lpstr>BP01A.1.2._A</vt:lpstr>
      <vt:lpstr>BP01A.1.2.1._A</vt:lpstr>
      <vt:lpstr>BP01A.1.2.2._A</vt:lpstr>
      <vt:lpstr>BP01A.1.2.3._A</vt:lpstr>
      <vt:lpstr>BP01A.10._A</vt:lpstr>
      <vt:lpstr>BP01A.10.1._A</vt:lpstr>
      <vt:lpstr>BP01A.10.2._A</vt:lpstr>
      <vt:lpstr>BP01A.11._A</vt:lpstr>
      <vt:lpstr>BP01A.12._A</vt:lpstr>
      <vt:lpstr>BP01A.13._A</vt:lpstr>
      <vt:lpstr>BP01A.2._A</vt:lpstr>
      <vt:lpstr>BP01A.2.1._A</vt:lpstr>
      <vt:lpstr>BP01A.2.2._A</vt:lpstr>
      <vt:lpstr>BP01A.2.3._A</vt:lpstr>
      <vt:lpstr>BP01A.3._A</vt:lpstr>
      <vt:lpstr>BP01A.3.1._A</vt:lpstr>
      <vt:lpstr>BP01A.3.2._A</vt:lpstr>
      <vt:lpstr>BP01A.4._A</vt:lpstr>
      <vt:lpstr>BP01A.5._A</vt:lpstr>
      <vt:lpstr>BP01A.5.1._A</vt:lpstr>
      <vt:lpstr>BP01A.5.2._A</vt:lpstr>
      <vt:lpstr>BP01A.5.3._A</vt:lpstr>
      <vt:lpstr>BP01A.5.4._A</vt:lpstr>
      <vt:lpstr>BP01A.6._A</vt:lpstr>
      <vt:lpstr>BP01A.7._A</vt:lpstr>
      <vt:lpstr>BP01A.8._A</vt:lpstr>
      <vt:lpstr>BP01A.9._A</vt:lpstr>
      <vt:lpstr>DO01.1._A</vt:lpstr>
      <vt:lpstr>DO01.10._A</vt:lpstr>
      <vt:lpstr>DO01.11.1._A</vt:lpstr>
      <vt:lpstr>DO01.11.2._A</vt:lpstr>
      <vt:lpstr>DO01.11.3._A</vt:lpstr>
      <vt:lpstr>DO01.11.4._A</vt:lpstr>
      <vt:lpstr>DO01.11.5._A</vt:lpstr>
      <vt:lpstr>DO01.12.1._A</vt:lpstr>
      <vt:lpstr>DO01.12.2._A</vt:lpstr>
      <vt:lpstr>DO01.12.3._A</vt:lpstr>
      <vt:lpstr>DO01.13.1._A</vt:lpstr>
      <vt:lpstr>DO01.13.2._A</vt:lpstr>
      <vt:lpstr>DO01.13.3._A</vt:lpstr>
      <vt:lpstr>DO01.14._A</vt:lpstr>
      <vt:lpstr>DO01.15._A</vt:lpstr>
      <vt:lpstr>DO01.2._A</vt:lpstr>
      <vt:lpstr>DO01.3._A</vt:lpstr>
      <vt:lpstr>DO01.4._A</vt:lpstr>
      <vt:lpstr>DO01.5._A</vt:lpstr>
      <vt:lpstr>DO01.5.1._A</vt:lpstr>
      <vt:lpstr>DO01.6._A</vt:lpstr>
      <vt:lpstr>DO01.6.1._A</vt:lpstr>
      <vt:lpstr>DO01.7._A</vt:lpstr>
      <vt:lpstr>DO01.8._A</vt:lpstr>
      <vt:lpstr>DO01.9._A</vt:lpstr>
      <vt:lpstr>FKI01.1._A</vt:lpstr>
      <vt:lpstr>FKI01.1.1._A</vt:lpstr>
      <vt:lpstr>FKI01.1.2._A</vt:lpstr>
      <vt:lpstr>FKI01.1.3._A</vt:lpstr>
      <vt:lpstr>FKI01.1.4._A</vt:lpstr>
      <vt:lpstr>FKI01.2._A</vt:lpstr>
      <vt:lpstr>FKI01.2.1._A</vt:lpstr>
      <vt:lpstr>FKI01.2.2._A</vt:lpstr>
      <vt:lpstr>FKI01.2.3._A</vt:lpstr>
      <vt:lpstr>FS01A.1._A</vt:lpstr>
      <vt:lpstr>FS01A.1._B</vt:lpstr>
      <vt:lpstr>FS01A.1._C</vt:lpstr>
      <vt:lpstr>FS01A.1._D</vt:lpstr>
      <vt:lpstr>FS01A.1._E</vt:lpstr>
      <vt:lpstr>FS01A.1.1._A</vt:lpstr>
      <vt:lpstr>FS01A.1.1._B</vt:lpstr>
      <vt:lpstr>FS01A.1.1._C</vt:lpstr>
      <vt:lpstr>FS01A.1.1._D</vt:lpstr>
      <vt:lpstr>FS01A.1.1._E</vt:lpstr>
      <vt:lpstr>FS01A.1.2._A</vt:lpstr>
      <vt:lpstr>FS01A.1.2._D</vt:lpstr>
      <vt:lpstr>FS01A.1.2._E</vt:lpstr>
      <vt:lpstr>FS01A.1.3._C</vt:lpstr>
      <vt:lpstr>FS01A.1.3._D</vt:lpstr>
      <vt:lpstr>FS01A.1.3._E</vt:lpstr>
      <vt:lpstr>FS01A.1.4._A</vt:lpstr>
      <vt:lpstr>FS01A.1.4._B</vt:lpstr>
      <vt:lpstr>FS01A.1.4._C</vt:lpstr>
      <vt:lpstr>FS01A.1.4._D</vt:lpstr>
      <vt:lpstr>FS01A.1.4._E</vt:lpstr>
      <vt:lpstr>FS01A.1.5._A</vt:lpstr>
      <vt:lpstr>FS01A.1.5._B</vt:lpstr>
      <vt:lpstr>FS01A.1.5._C</vt:lpstr>
      <vt:lpstr>FS01A.1.5._D</vt:lpstr>
      <vt:lpstr>FS01A.1.5._E</vt:lpstr>
      <vt:lpstr>FS01A.1.6._A</vt:lpstr>
      <vt:lpstr>FS01A.1.6._B</vt:lpstr>
      <vt:lpstr>FS01A.1.6._C</vt:lpstr>
      <vt:lpstr>FS01A.1.6._D</vt:lpstr>
      <vt:lpstr>FS01A.1.6._E</vt:lpstr>
      <vt:lpstr>FS01A.1.7._A</vt:lpstr>
      <vt:lpstr>FS01A.1.7._B</vt:lpstr>
      <vt:lpstr>FS01A.1.7._C</vt:lpstr>
      <vt:lpstr>FS01A.1.7._D</vt:lpstr>
      <vt:lpstr>FS01A.1.7._E</vt:lpstr>
      <vt:lpstr>FS01A.2._A</vt:lpstr>
      <vt:lpstr>FS01A.2._B</vt:lpstr>
      <vt:lpstr>FS01A.2._C</vt:lpstr>
      <vt:lpstr>FS01A.2._D</vt:lpstr>
      <vt:lpstr>FS01A.2._E</vt:lpstr>
      <vt:lpstr>FS02A.1._A</vt:lpstr>
      <vt:lpstr>FS02A.1._B</vt:lpstr>
      <vt:lpstr>FS02A.1._C</vt:lpstr>
      <vt:lpstr>FS02A.2._A</vt:lpstr>
      <vt:lpstr>FS02A.2._B</vt:lpstr>
      <vt:lpstr>FS02A.2._C</vt:lpstr>
      <vt:lpstr>FS02A.2.1._A</vt:lpstr>
      <vt:lpstr>FS02A.2.1._B</vt:lpstr>
      <vt:lpstr>FS02A.2.1._C</vt:lpstr>
      <vt:lpstr>FS02A.2.2._A</vt:lpstr>
      <vt:lpstr>FS02A.2.2._B</vt:lpstr>
      <vt:lpstr>FS02A.2.2._C</vt:lpstr>
      <vt:lpstr>FS02A.2.3._A</vt:lpstr>
      <vt:lpstr>FS02A.2.3._B</vt:lpstr>
      <vt:lpstr>FS02A.2.3._C</vt:lpstr>
      <vt:lpstr>FS02A.2.4._A</vt:lpstr>
      <vt:lpstr>FS02A.2.4._B</vt:lpstr>
      <vt:lpstr>FS02A.2.4._C</vt:lpstr>
      <vt:lpstr>FS02A.2.5._A</vt:lpstr>
      <vt:lpstr>FS02A.2.5._B</vt:lpstr>
      <vt:lpstr>FS02A.2.5._C</vt:lpstr>
      <vt:lpstr>FS02A.2.6._A</vt:lpstr>
      <vt:lpstr>FS02A.2.6._B</vt:lpstr>
      <vt:lpstr>FS02A.2.6._C</vt:lpstr>
      <vt:lpstr>FS02A.2.7._A</vt:lpstr>
      <vt:lpstr>FS02A.2.7._B</vt:lpstr>
      <vt:lpstr>FS02A.2.7._C</vt:lpstr>
      <vt:lpstr>FS02A.2.8._A</vt:lpstr>
      <vt:lpstr>FS02A.2.8._B</vt:lpstr>
      <vt:lpstr>FS02A.2.8._C</vt:lpstr>
      <vt:lpstr>FS02A.3._A</vt:lpstr>
      <vt:lpstr>FS02A.3._B</vt:lpstr>
      <vt:lpstr>FS02A.3._C</vt:lpstr>
      <vt:lpstr>FS03.1.1._0</vt:lpstr>
      <vt:lpstr>FS03.1.1._A</vt:lpstr>
      <vt:lpstr>FS03.1.1._B</vt:lpstr>
      <vt:lpstr>FS03.1.1._C</vt:lpstr>
      <vt:lpstr>FS03.1.1._D</vt:lpstr>
      <vt:lpstr>FS03.1.1._E</vt:lpstr>
      <vt:lpstr>FS03.1.1._F</vt:lpstr>
      <vt:lpstr>FS03.1.10._0</vt:lpstr>
      <vt:lpstr>FS03.1.10._A</vt:lpstr>
      <vt:lpstr>FS03.1.10._B</vt:lpstr>
      <vt:lpstr>FS03.1.10._C</vt:lpstr>
      <vt:lpstr>FS03.1.10._D</vt:lpstr>
      <vt:lpstr>FS03.1.10._E</vt:lpstr>
      <vt:lpstr>FS03.1.10._F</vt:lpstr>
      <vt:lpstr>FS03.1.11._0</vt:lpstr>
      <vt:lpstr>FS03.1.11._A</vt:lpstr>
      <vt:lpstr>FS03.1.11._B</vt:lpstr>
      <vt:lpstr>FS03.1.11._C</vt:lpstr>
      <vt:lpstr>FS03.1.11._D</vt:lpstr>
      <vt:lpstr>FS03.1.11._E</vt:lpstr>
      <vt:lpstr>FS03.1.11._F</vt:lpstr>
      <vt:lpstr>FS03.1.12._0</vt:lpstr>
      <vt:lpstr>FS03.1.12._A</vt:lpstr>
      <vt:lpstr>FS03.1.12._B</vt:lpstr>
      <vt:lpstr>FS03.1.12._C</vt:lpstr>
      <vt:lpstr>FS03.1.12._D</vt:lpstr>
      <vt:lpstr>FS03.1.12._E</vt:lpstr>
      <vt:lpstr>FS03.1.12._F</vt:lpstr>
      <vt:lpstr>FS03.1.13._0</vt:lpstr>
      <vt:lpstr>FS03.1.13._A</vt:lpstr>
      <vt:lpstr>FS03.1.13._B</vt:lpstr>
      <vt:lpstr>FS03.1.13._C</vt:lpstr>
      <vt:lpstr>FS03.1.13._D</vt:lpstr>
      <vt:lpstr>FS03.1.13._E</vt:lpstr>
      <vt:lpstr>FS03.1.13._F</vt:lpstr>
      <vt:lpstr>FS03.1.14._0</vt:lpstr>
      <vt:lpstr>FS03.1.14._A</vt:lpstr>
      <vt:lpstr>FS03.1.14._B</vt:lpstr>
      <vt:lpstr>FS03.1.14._C</vt:lpstr>
      <vt:lpstr>FS03.1.14._D</vt:lpstr>
      <vt:lpstr>FS03.1.14._E</vt:lpstr>
      <vt:lpstr>FS03.1.14._F</vt:lpstr>
      <vt:lpstr>FS03.1.15._0</vt:lpstr>
      <vt:lpstr>FS03.1.15._A</vt:lpstr>
      <vt:lpstr>FS03.1.15._B</vt:lpstr>
      <vt:lpstr>FS03.1.15._C</vt:lpstr>
      <vt:lpstr>FS03.1.15._D</vt:lpstr>
      <vt:lpstr>FS03.1.15._E</vt:lpstr>
      <vt:lpstr>FS03.1.15._F</vt:lpstr>
      <vt:lpstr>FS03.1.16._0</vt:lpstr>
      <vt:lpstr>FS03.1.16._A</vt:lpstr>
      <vt:lpstr>FS03.1.16._B</vt:lpstr>
      <vt:lpstr>FS03.1.16._C</vt:lpstr>
      <vt:lpstr>FS03.1.16._D</vt:lpstr>
      <vt:lpstr>FS03.1.16._E</vt:lpstr>
      <vt:lpstr>FS03.1.16._F</vt:lpstr>
      <vt:lpstr>FS03.1.17._0</vt:lpstr>
      <vt:lpstr>FS03.1.17._A</vt:lpstr>
      <vt:lpstr>FS03.1.17._B</vt:lpstr>
      <vt:lpstr>FS03.1.17._C</vt:lpstr>
      <vt:lpstr>FS03.1.17._D</vt:lpstr>
      <vt:lpstr>FS03.1.17._E</vt:lpstr>
      <vt:lpstr>FS03.1.17._F</vt:lpstr>
      <vt:lpstr>FS03.1.18._0</vt:lpstr>
      <vt:lpstr>FS03.1.18._A</vt:lpstr>
      <vt:lpstr>FS03.1.18._B</vt:lpstr>
      <vt:lpstr>FS03.1.18._C</vt:lpstr>
      <vt:lpstr>FS03.1.18._D</vt:lpstr>
      <vt:lpstr>FS03.1.18._E</vt:lpstr>
      <vt:lpstr>FS03.1.18._F</vt:lpstr>
      <vt:lpstr>FS03.1.19._0</vt:lpstr>
      <vt:lpstr>FS03.1.19._A</vt:lpstr>
      <vt:lpstr>FS03.1.19._B</vt:lpstr>
      <vt:lpstr>FS03.1.19._C</vt:lpstr>
      <vt:lpstr>FS03.1.19._D</vt:lpstr>
      <vt:lpstr>FS03.1.19._E</vt:lpstr>
      <vt:lpstr>FS03.1.19._F</vt:lpstr>
      <vt:lpstr>FS03.1.2._0</vt:lpstr>
      <vt:lpstr>FS03.1.2._A</vt:lpstr>
      <vt:lpstr>FS03.1.2._B</vt:lpstr>
      <vt:lpstr>FS03.1.2._C</vt:lpstr>
      <vt:lpstr>FS03.1.2._D</vt:lpstr>
      <vt:lpstr>FS03.1.2._E</vt:lpstr>
      <vt:lpstr>FS03.1.2._F</vt:lpstr>
      <vt:lpstr>FS03.1.20._0</vt:lpstr>
      <vt:lpstr>FS03.1.20._A</vt:lpstr>
      <vt:lpstr>FS03.1.20._B</vt:lpstr>
      <vt:lpstr>FS03.1.20._C</vt:lpstr>
      <vt:lpstr>FS03.1.20._D</vt:lpstr>
      <vt:lpstr>FS03.1.20._E</vt:lpstr>
      <vt:lpstr>FS03.1.20._F</vt:lpstr>
      <vt:lpstr>FS03.1.21._0</vt:lpstr>
      <vt:lpstr>FS03.1.21._A</vt:lpstr>
      <vt:lpstr>FS03.1.21._B</vt:lpstr>
      <vt:lpstr>FS03.1.21._C</vt:lpstr>
      <vt:lpstr>FS03.1.21._D</vt:lpstr>
      <vt:lpstr>FS03.1.21._E</vt:lpstr>
      <vt:lpstr>FS03.1.21._F</vt:lpstr>
      <vt:lpstr>FS03.1.22._0</vt:lpstr>
      <vt:lpstr>FS03.1.22._A</vt:lpstr>
      <vt:lpstr>FS03.1.22._B</vt:lpstr>
      <vt:lpstr>FS03.1.22._C</vt:lpstr>
      <vt:lpstr>FS03.1.22._D</vt:lpstr>
      <vt:lpstr>FS03.1.22._E</vt:lpstr>
      <vt:lpstr>FS03.1.22._F</vt:lpstr>
      <vt:lpstr>FS03.1.23._0</vt:lpstr>
      <vt:lpstr>FS03.1.23._A</vt:lpstr>
      <vt:lpstr>FS03.1.23._B</vt:lpstr>
      <vt:lpstr>FS03.1.23._C</vt:lpstr>
      <vt:lpstr>FS03.1.23._D</vt:lpstr>
      <vt:lpstr>FS03.1.23._E</vt:lpstr>
      <vt:lpstr>FS03.1.23._F</vt:lpstr>
      <vt:lpstr>FS03.1.24._0</vt:lpstr>
      <vt:lpstr>FS03.1.24._A</vt:lpstr>
      <vt:lpstr>FS03.1.24._B</vt:lpstr>
      <vt:lpstr>FS03.1.24._C</vt:lpstr>
      <vt:lpstr>FS03.1.24._D</vt:lpstr>
      <vt:lpstr>FS03.1.24._E</vt:lpstr>
      <vt:lpstr>FS03.1.24._F</vt:lpstr>
      <vt:lpstr>FS03.1.25._0</vt:lpstr>
      <vt:lpstr>FS03.1.25._A</vt:lpstr>
      <vt:lpstr>FS03.1.25._B</vt:lpstr>
      <vt:lpstr>FS03.1.25._C</vt:lpstr>
      <vt:lpstr>FS03.1.25._D</vt:lpstr>
      <vt:lpstr>FS03.1.25._E</vt:lpstr>
      <vt:lpstr>FS03.1.25._F</vt:lpstr>
      <vt:lpstr>FS03.1.26._0</vt:lpstr>
      <vt:lpstr>FS03.1.26._A</vt:lpstr>
      <vt:lpstr>FS03.1.26._B</vt:lpstr>
      <vt:lpstr>FS03.1.26._C</vt:lpstr>
      <vt:lpstr>FS03.1.26._D</vt:lpstr>
      <vt:lpstr>FS03.1.26._E</vt:lpstr>
      <vt:lpstr>FS03.1.26._F</vt:lpstr>
      <vt:lpstr>FS03.1.27._0</vt:lpstr>
      <vt:lpstr>FS03.1.27._A</vt:lpstr>
      <vt:lpstr>FS03.1.27._B</vt:lpstr>
      <vt:lpstr>FS03.1.27._C</vt:lpstr>
      <vt:lpstr>FS03.1.27._D</vt:lpstr>
      <vt:lpstr>FS03.1.27._E</vt:lpstr>
      <vt:lpstr>FS03.1.27._F</vt:lpstr>
      <vt:lpstr>FS03.1.28._0</vt:lpstr>
      <vt:lpstr>FS03.1.28._A</vt:lpstr>
      <vt:lpstr>FS03.1.28._B</vt:lpstr>
      <vt:lpstr>FS03.1.28._C</vt:lpstr>
      <vt:lpstr>FS03.1.28._D</vt:lpstr>
      <vt:lpstr>FS03.1.28._E</vt:lpstr>
      <vt:lpstr>FS03.1.28._F</vt:lpstr>
      <vt:lpstr>FS03.1.29._0</vt:lpstr>
      <vt:lpstr>FS03.1.29._A</vt:lpstr>
      <vt:lpstr>FS03.1.29._B</vt:lpstr>
      <vt:lpstr>FS03.1.29._C</vt:lpstr>
      <vt:lpstr>FS03.1.29._D</vt:lpstr>
      <vt:lpstr>FS03.1.29._E</vt:lpstr>
      <vt:lpstr>FS03.1.29._F</vt:lpstr>
      <vt:lpstr>FS03.1.3._0</vt:lpstr>
      <vt:lpstr>FS03.1.3._A</vt:lpstr>
      <vt:lpstr>FS03.1.3._B</vt:lpstr>
      <vt:lpstr>FS03.1.3._C</vt:lpstr>
      <vt:lpstr>FS03.1.3._D</vt:lpstr>
      <vt:lpstr>FS03.1.3._E</vt:lpstr>
      <vt:lpstr>FS03.1.3._F</vt:lpstr>
      <vt:lpstr>FS03.1.30._0</vt:lpstr>
      <vt:lpstr>FS03.1.30._A</vt:lpstr>
      <vt:lpstr>FS03.1.30._B</vt:lpstr>
      <vt:lpstr>FS03.1.30._C</vt:lpstr>
      <vt:lpstr>FS03.1.30._D</vt:lpstr>
      <vt:lpstr>FS03.1.30._E</vt:lpstr>
      <vt:lpstr>FS03.1.30._F</vt:lpstr>
      <vt:lpstr>FS03.1.31._0</vt:lpstr>
      <vt:lpstr>FS03.1.31._A</vt:lpstr>
      <vt:lpstr>FS03.1.31._B</vt:lpstr>
      <vt:lpstr>FS03.1.31._C</vt:lpstr>
      <vt:lpstr>FS03.1.31._D</vt:lpstr>
      <vt:lpstr>FS03.1.31._E</vt:lpstr>
      <vt:lpstr>FS03.1.31._F</vt:lpstr>
      <vt:lpstr>FS03.1.32._0</vt:lpstr>
      <vt:lpstr>FS03.1.32._A</vt:lpstr>
      <vt:lpstr>FS03.1.32._B</vt:lpstr>
      <vt:lpstr>FS03.1.32._C</vt:lpstr>
      <vt:lpstr>FS03.1.32._D</vt:lpstr>
      <vt:lpstr>FS03.1.32._E</vt:lpstr>
      <vt:lpstr>FS03.1.32._F</vt:lpstr>
      <vt:lpstr>FS03.1.33._0</vt:lpstr>
      <vt:lpstr>FS03.1.33._A</vt:lpstr>
      <vt:lpstr>FS03.1.33._B</vt:lpstr>
      <vt:lpstr>FS03.1.33._C</vt:lpstr>
      <vt:lpstr>FS03.1.33._D</vt:lpstr>
      <vt:lpstr>FS03.1.33._E</vt:lpstr>
      <vt:lpstr>FS03.1.33._F</vt:lpstr>
      <vt:lpstr>FS03.1.34._0</vt:lpstr>
      <vt:lpstr>FS03.1.34._A</vt:lpstr>
      <vt:lpstr>FS03.1.34._B</vt:lpstr>
      <vt:lpstr>FS03.1.34._C</vt:lpstr>
      <vt:lpstr>FS03.1.34._D</vt:lpstr>
      <vt:lpstr>FS03.1.34._E</vt:lpstr>
      <vt:lpstr>FS03.1.34._F</vt:lpstr>
      <vt:lpstr>FS03.1.35._0</vt:lpstr>
      <vt:lpstr>FS03.1.35._A</vt:lpstr>
      <vt:lpstr>FS03.1.35._B</vt:lpstr>
      <vt:lpstr>FS03.1.35._C</vt:lpstr>
      <vt:lpstr>FS03.1.35._D</vt:lpstr>
      <vt:lpstr>FS03.1.35._E</vt:lpstr>
      <vt:lpstr>FS03.1.35._F</vt:lpstr>
      <vt:lpstr>FS03.1.36._0</vt:lpstr>
      <vt:lpstr>FS03.1.36._A</vt:lpstr>
      <vt:lpstr>FS03.1.36._B</vt:lpstr>
      <vt:lpstr>FS03.1.36._C</vt:lpstr>
      <vt:lpstr>FS03.1.36._D</vt:lpstr>
      <vt:lpstr>FS03.1.36._E</vt:lpstr>
      <vt:lpstr>FS03.1.36._F</vt:lpstr>
      <vt:lpstr>FS03.1.37._0</vt:lpstr>
      <vt:lpstr>FS03.1.37._A</vt:lpstr>
      <vt:lpstr>FS03.1.37._B</vt:lpstr>
      <vt:lpstr>FS03.1.37._C</vt:lpstr>
      <vt:lpstr>FS03.1.37._D</vt:lpstr>
      <vt:lpstr>FS03.1.37._E</vt:lpstr>
      <vt:lpstr>FS03.1.37._F</vt:lpstr>
      <vt:lpstr>FS03.1.38._0</vt:lpstr>
      <vt:lpstr>FS03.1.38._A</vt:lpstr>
      <vt:lpstr>FS03.1.38._B</vt:lpstr>
      <vt:lpstr>FS03.1.38._C</vt:lpstr>
      <vt:lpstr>FS03.1.38._D</vt:lpstr>
      <vt:lpstr>FS03.1.38._E</vt:lpstr>
      <vt:lpstr>FS03.1.38._F</vt:lpstr>
      <vt:lpstr>FS03.1.39._0</vt:lpstr>
      <vt:lpstr>FS03.1.39._A</vt:lpstr>
      <vt:lpstr>FS03.1.39._B</vt:lpstr>
      <vt:lpstr>FS03.1.39._C</vt:lpstr>
      <vt:lpstr>FS03.1.39._D</vt:lpstr>
      <vt:lpstr>FS03.1.39._E</vt:lpstr>
      <vt:lpstr>FS03.1.39._F</vt:lpstr>
      <vt:lpstr>FS03.1.4._0</vt:lpstr>
      <vt:lpstr>FS03.1.4._A</vt:lpstr>
      <vt:lpstr>FS03.1.4._B</vt:lpstr>
      <vt:lpstr>FS03.1.4._C</vt:lpstr>
      <vt:lpstr>FS03.1.4._D</vt:lpstr>
      <vt:lpstr>FS03.1.4._E</vt:lpstr>
      <vt:lpstr>FS03.1.4._F</vt:lpstr>
      <vt:lpstr>FS03.1.40._0</vt:lpstr>
      <vt:lpstr>FS03.1.40._A</vt:lpstr>
      <vt:lpstr>FS03.1.40._B</vt:lpstr>
      <vt:lpstr>FS03.1.40._C</vt:lpstr>
      <vt:lpstr>FS03.1.40._D</vt:lpstr>
      <vt:lpstr>FS03.1.40._E</vt:lpstr>
      <vt:lpstr>FS03.1.40._F</vt:lpstr>
      <vt:lpstr>FS03.1.41._0</vt:lpstr>
      <vt:lpstr>FS03.1.41._A</vt:lpstr>
      <vt:lpstr>FS03.1.41._B</vt:lpstr>
      <vt:lpstr>FS03.1.41._C</vt:lpstr>
      <vt:lpstr>FS03.1.41._D</vt:lpstr>
      <vt:lpstr>FS03.1.41._E</vt:lpstr>
      <vt:lpstr>FS03.1.41._F</vt:lpstr>
      <vt:lpstr>FS03.1.42._0</vt:lpstr>
      <vt:lpstr>FS03.1.42._A</vt:lpstr>
      <vt:lpstr>FS03.1.42._B</vt:lpstr>
      <vt:lpstr>FS03.1.42._C</vt:lpstr>
      <vt:lpstr>FS03.1.42._D</vt:lpstr>
      <vt:lpstr>FS03.1.42._E</vt:lpstr>
      <vt:lpstr>FS03.1.42._F</vt:lpstr>
      <vt:lpstr>FS03.1.43._0</vt:lpstr>
      <vt:lpstr>FS03.1.43._A</vt:lpstr>
      <vt:lpstr>FS03.1.43._B</vt:lpstr>
      <vt:lpstr>FS03.1.43._C</vt:lpstr>
      <vt:lpstr>FS03.1.43._D</vt:lpstr>
      <vt:lpstr>FS03.1.43._E</vt:lpstr>
      <vt:lpstr>FS03.1.43._F</vt:lpstr>
      <vt:lpstr>FS03.1.44._0</vt:lpstr>
      <vt:lpstr>FS03.1.44._A</vt:lpstr>
      <vt:lpstr>FS03.1.44._B</vt:lpstr>
      <vt:lpstr>FS03.1.44._C</vt:lpstr>
      <vt:lpstr>FS03.1.44._D</vt:lpstr>
      <vt:lpstr>FS03.1.44._E</vt:lpstr>
      <vt:lpstr>FS03.1.44._F</vt:lpstr>
      <vt:lpstr>FS03.1.45._0</vt:lpstr>
      <vt:lpstr>FS03.1.45._A</vt:lpstr>
      <vt:lpstr>FS03.1.45._B</vt:lpstr>
      <vt:lpstr>FS03.1.45._C</vt:lpstr>
      <vt:lpstr>FS03.1.45._D</vt:lpstr>
      <vt:lpstr>FS03.1.45._E</vt:lpstr>
      <vt:lpstr>FS03.1.45._F</vt:lpstr>
      <vt:lpstr>FS03.1.46._0</vt:lpstr>
      <vt:lpstr>FS03.1.46._A</vt:lpstr>
      <vt:lpstr>FS03.1.46._B</vt:lpstr>
      <vt:lpstr>FS03.1.46._C</vt:lpstr>
      <vt:lpstr>FS03.1.46._D</vt:lpstr>
      <vt:lpstr>FS03.1.46._E</vt:lpstr>
      <vt:lpstr>FS03.1.46._F</vt:lpstr>
      <vt:lpstr>FS03.1.47._0</vt:lpstr>
      <vt:lpstr>FS03.1.47._A</vt:lpstr>
      <vt:lpstr>FS03.1.47._B</vt:lpstr>
      <vt:lpstr>FS03.1.47._C</vt:lpstr>
      <vt:lpstr>FS03.1.47._D</vt:lpstr>
      <vt:lpstr>FS03.1.47._E</vt:lpstr>
      <vt:lpstr>FS03.1.47._F</vt:lpstr>
      <vt:lpstr>FS03.1.48._0</vt:lpstr>
      <vt:lpstr>FS03.1.48._A</vt:lpstr>
      <vt:lpstr>FS03.1.48._B</vt:lpstr>
      <vt:lpstr>FS03.1.48._C</vt:lpstr>
      <vt:lpstr>FS03.1.48._D</vt:lpstr>
      <vt:lpstr>FS03.1.48._E</vt:lpstr>
      <vt:lpstr>FS03.1.48._F</vt:lpstr>
      <vt:lpstr>FS03.1.49._0</vt:lpstr>
      <vt:lpstr>FS03.1.49._A</vt:lpstr>
      <vt:lpstr>FS03.1.49._B</vt:lpstr>
      <vt:lpstr>FS03.1.49._C</vt:lpstr>
      <vt:lpstr>FS03.1.49._D</vt:lpstr>
      <vt:lpstr>FS03.1.49._E</vt:lpstr>
      <vt:lpstr>FS03.1.49._F</vt:lpstr>
      <vt:lpstr>FS03.1.5._0</vt:lpstr>
      <vt:lpstr>FS03.1.5._A</vt:lpstr>
      <vt:lpstr>FS03.1.5._B</vt:lpstr>
      <vt:lpstr>FS03.1.5._C</vt:lpstr>
      <vt:lpstr>FS03.1.5._D</vt:lpstr>
      <vt:lpstr>FS03.1.5._E</vt:lpstr>
      <vt:lpstr>FS03.1.5._F</vt:lpstr>
      <vt:lpstr>FS03.1.50._0</vt:lpstr>
      <vt:lpstr>FS03.1.50._A</vt:lpstr>
      <vt:lpstr>FS03.1.50._B</vt:lpstr>
      <vt:lpstr>FS03.1.50._C</vt:lpstr>
      <vt:lpstr>FS03.1.50._D</vt:lpstr>
      <vt:lpstr>FS03.1.50._E</vt:lpstr>
      <vt:lpstr>FS03.1.50._F</vt:lpstr>
      <vt:lpstr>FS03.1.6._0</vt:lpstr>
      <vt:lpstr>FS03.1.6._A</vt:lpstr>
      <vt:lpstr>FS03.1.6._B</vt:lpstr>
      <vt:lpstr>FS03.1.6._C</vt:lpstr>
      <vt:lpstr>FS03.1.6._D</vt:lpstr>
      <vt:lpstr>FS03.1.6._E</vt:lpstr>
      <vt:lpstr>FS03.1.6._F</vt:lpstr>
      <vt:lpstr>FS03.1.7._0</vt:lpstr>
      <vt:lpstr>FS03.1.7._A</vt:lpstr>
      <vt:lpstr>FS03.1.7._B</vt:lpstr>
      <vt:lpstr>FS03.1.7._C</vt:lpstr>
      <vt:lpstr>FS03.1.7._D</vt:lpstr>
      <vt:lpstr>FS03.1.7._E</vt:lpstr>
      <vt:lpstr>FS03.1.7._F</vt:lpstr>
      <vt:lpstr>FS03.1.8._0</vt:lpstr>
      <vt:lpstr>FS03.1.8._A</vt:lpstr>
      <vt:lpstr>FS03.1.8._B</vt:lpstr>
      <vt:lpstr>FS03.1.8._C</vt:lpstr>
      <vt:lpstr>FS03.1.8._D</vt:lpstr>
      <vt:lpstr>FS03.1.8._E</vt:lpstr>
      <vt:lpstr>FS03.1.8._F</vt:lpstr>
      <vt:lpstr>FS03.1.9._0</vt:lpstr>
      <vt:lpstr>FS03.1.9._A</vt:lpstr>
      <vt:lpstr>FS03.1.9._B</vt:lpstr>
      <vt:lpstr>FS03.1.9._C</vt:lpstr>
      <vt:lpstr>FS03.1.9._D</vt:lpstr>
      <vt:lpstr>FS03.1.9._E</vt:lpstr>
      <vt:lpstr>FS03.1.9._F</vt:lpstr>
      <vt:lpstr>FS03.2._A</vt:lpstr>
      <vt:lpstr>FS03.2._B</vt:lpstr>
      <vt:lpstr>FS03.2._C</vt:lpstr>
      <vt:lpstr>FS03.2._D</vt:lpstr>
      <vt:lpstr>FS03.2._E</vt:lpstr>
      <vt:lpstr>FS03.2._F</vt:lpstr>
      <vt:lpstr>FS04.1._A</vt:lpstr>
      <vt:lpstr>FS04.1.1._A</vt:lpstr>
      <vt:lpstr>FS04.1.2._A</vt:lpstr>
      <vt:lpstr>FS04.1.3._A</vt:lpstr>
      <vt:lpstr>FS04.1.4._A</vt:lpstr>
      <vt:lpstr>FS05.1._0</vt:lpstr>
      <vt:lpstr>FS05.1._B</vt:lpstr>
      <vt:lpstr>FS05.1._C</vt:lpstr>
      <vt:lpstr>FS05.1._D</vt:lpstr>
      <vt:lpstr>FS05.1._E</vt:lpstr>
      <vt:lpstr>FS05.1._I</vt:lpstr>
      <vt:lpstr>FS05.1._J</vt:lpstr>
      <vt:lpstr>FS05.1._K</vt:lpstr>
      <vt:lpstr>FS05.1._L</vt:lpstr>
      <vt:lpstr>FS05.1._M</vt:lpstr>
      <vt:lpstr>FS05.1._N</vt:lpstr>
      <vt:lpstr>FS05.1._O</vt:lpstr>
      <vt:lpstr>FS05.1._P</vt:lpstr>
      <vt:lpstr>FS05.1._R</vt:lpstr>
      <vt:lpstr>FS05.1._S</vt:lpstr>
      <vt:lpstr>FS05.1._T</vt:lpstr>
      <vt:lpstr>FS05.10._0</vt:lpstr>
      <vt:lpstr>FS05.10._B</vt:lpstr>
      <vt:lpstr>FS05.10._C</vt:lpstr>
      <vt:lpstr>FS05.10._D</vt:lpstr>
      <vt:lpstr>FS05.10._E</vt:lpstr>
      <vt:lpstr>FS05.10._I</vt:lpstr>
      <vt:lpstr>FS05.10._J</vt:lpstr>
      <vt:lpstr>FS05.10._K</vt:lpstr>
      <vt:lpstr>FS05.10._L</vt:lpstr>
      <vt:lpstr>FS05.10._M</vt:lpstr>
      <vt:lpstr>FS05.10._N</vt:lpstr>
      <vt:lpstr>FS05.10._O</vt:lpstr>
      <vt:lpstr>FS05.10._P</vt:lpstr>
      <vt:lpstr>FS05.10._R</vt:lpstr>
      <vt:lpstr>FS05.10._S</vt:lpstr>
      <vt:lpstr>FS05.10._T</vt:lpstr>
      <vt:lpstr>FS05.11._0</vt:lpstr>
      <vt:lpstr>FS05.11._B</vt:lpstr>
      <vt:lpstr>FS05.11._C</vt:lpstr>
      <vt:lpstr>FS05.11._D</vt:lpstr>
      <vt:lpstr>FS05.11._E</vt:lpstr>
      <vt:lpstr>FS05.11._I</vt:lpstr>
      <vt:lpstr>FS05.11._J</vt:lpstr>
      <vt:lpstr>FS05.11._K</vt:lpstr>
      <vt:lpstr>FS05.11._L</vt:lpstr>
      <vt:lpstr>FS05.11._M</vt:lpstr>
      <vt:lpstr>FS05.11._N</vt:lpstr>
      <vt:lpstr>FS05.11._O</vt:lpstr>
      <vt:lpstr>FS05.11._P</vt:lpstr>
      <vt:lpstr>FS05.11._R</vt:lpstr>
      <vt:lpstr>FS05.11._S</vt:lpstr>
      <vt:lpstr>FS05.11._T</vt:lpstr>
      <vt:lpstr>FS05.12._0</vt:lpstr>
      <vt:lpstr>FS05.12._B</vt:lpstr>
      <vt:lpstr>FS05.12._C</vt:lpstr>
      <vt:lpstr>FS05.12._D</vt:lpstr>
      <vt:lpstr>FS05.12._E</vt:lpstr>
      <vt:lpstr>FS05.12._I</vt:lpstr>
      <vt:lpstr>FS05.12._J</vt:lpstr>
      <vt:lpstr>FS05.12._K</vt:lpstr>
      <vt:lpstr>FS05.12._L</vt:lpstr>
      <vt:lpstr>FS05.12._M</vt:lpstr>
      <vt:lpstr>FS05.12._N</vt:lpstr>
      <vt:lpstr>FS05.12._O</vt:lpstr>
      <vt:lpstr>FS05.12._P</vt:lpstr>
      <vt:lpstr>FS05.12._R</vt:lpstr>
      <vt:lpstr>FS05.12._S</vt:lpstr>
      <vt:lpstr>FS05.12._T</vt:lpstr>
      <vt:lpstr>FS05.13._0</vt:lpstr>
      <vt:lpstr>FS05.13._B</vt:lpstr>
      <vt:lpstr>FS05.13._C</vt:lpstr>
      <vt:lpstr>FS05.13._D</vt:lpstr>
      <vt:lpstr>FS05.13._E</vt:lpstr>
      <vt:lpstr>FS05.13._I</vt:lpstr>
      <vt:lpstr>FS05.13._J</vt:lpstr>
      <vt:lpstr>FS05.13._K</vt:lpstr>
      <vt:lpstr>FS05.13._L</vt:lpstr>
      <vt:lpstr>FS05.13._M</vt:lpstr>
      <vt:lpstr>FS05.13._N</vt:lpstr>
      <vt:lpstr>FS05.13._O</vt:lpstr>
      <vt:lpstr>FS05.13._P</vt:lpstr>
      <vt:lpstr>FS05.13._R</vt:lpstr>
      <vt:lpstr>FS05.13._S</vt:lpstr>
      <vt:lpstr>FS05.13._T</vt:lpstr>
      <vt:lpstr>FS05.14._0</vt:lpstr>
      <vt:lpstr>FS05.14._B</vt:lpstr>
      <vt:lpstr>FS05.14._C</vt:lpstr>
      <vt:lpstr>FS05.14._D</vt:lpstr>
      <vt:lpstr>FS05.14._E</vt:lpstr>
      <vt:lpstr>FS05.14._I</vt:lpstr>
      <vt:lpstr>FS05.14._J</vt:lpstr>
      <vt:lpstr>FS05.14._K</vt:lpstr>
      <vt:lpstr>FS05.14._L</vt:lpstr>
      <vt:lpstr>FS05.14._M</vt:lpstr>
      <vt:lpstr>FS05.14._N</vt:lpstr>
      <vt:lpstr>FS05.14._O</vt:lpstr>
      <vt:lpstr>FS05.14._P</vt:lpstr>
      <vt:lpstr>FS05.14._R</vt:lpstr>
      <vt:lpstr>FS05.14._S</vt:lpstr>
      <vt:lpstr>FS05.14._T</vt:lpstr>
      <vt:lpstr>FS05.15._0</vt:lpstr>
      <vt:lpstr>FS05.15._B</vt:lpstr>
      <vt:lpstr>FS05.15._C</vt:lpstr>
      <vt:lpstr>FS05.15._D</vt:lpstr>
      <vt:lpstr>FS05.15._E</vt:lpstr>
      <vt:lpstr>FS05.15._I</vt:lpstr>
      <vt:lpstr>FS05.15._J</vt:lpstr>
      <vt:lpstr>FS05.15._K</vt:lpstr>
      <vt:lpstr>FS05.15._L</vt:lpstr>
      <vt:lpstr>FS05.15._M</vt:lpstr>
      <vt:lpstr>FS05.15._N</vt:lpstr>
      <vt:lpstr>FS05.15._O</vt:lpstr>
      <vt:lpstr>FS05.15._P</vt:lpstr>
      <vt:lpstr>FS05.15._R</vt:lpstr>
      <vt:lpstr>FS05.15._S</vt:lpstr>
      <vt:lpstr>FS05.15._T</vt:lpstr>
      <vt:lpstr>FS05.16._0</vt:lpstr>
      <vt:lpstr>FS05.16._B</vt:lpstr>
      <vt:lpstr>FS05.16._C</vt:lpstr>
      <vt:lpstr>FS05.16._D</vt:lpstr>
      <vt:lpstr>FS05.16._E</vt:lpstr>
      <vt:lpstr>FS05.16._I</vt:lpstr>
      <vt:lpstr>FS05.16._J</vt:lpstr>
      <vt:lpstr>FS05.16._K</vt:lpstr>
      <vt:lpstr>FS05.16._L</vt:lpstr>
      <vt:lpstr>FS05.16._M</vt:lpstr>
      <vt:lpstr>FS05.16._N</vt:lpstr>
      <vt:lpstr>FS05.16._O</vt:lpstr>
      <vt:lpstr>FS05.16._P</vt:lpstr>
      <vt:lpstr>FS05.16._R</vt:lpstr>
      <vt:lpstr>FS05.16._S</vt:lpstr>
      <vt:lpstr>FS05.16._T</vt:lpstr>
      <vt:lpstr>FS05.17._0</vt:lpstr>
      <vt:lpstr>FS05.17._B</vt:lpstr>
      <vt:lpstr>FS05.17._C</vt:lpstr>
      <vt:lpstr>FS05.17._D</vt:lpstr>
      <vt:lpstr>FS05.17._E</vt:lpstr>
      <vt:lpstr>FS05.17._I</vt:lpstr>
      <vt:lpstr>FS05.17._J</vt:lpstr>
      <vt:lpstr>FS05.17._K</vt:lpstr>
      <vt:lpstr>FS05.17._L</vt:lpstr>
      <vt:lpstr>FS05.17._M</vt:lpstr>
      <vt:lpstr>FS05.17._N</vt:lpstr>
      <vt:lpstr>FS05.17._O</vt:lpstr>
      <vt:lpstr>FS05.17._P</vt:lpstr>
      <vt:lpstr>FS05.17._R</vt:lpstr>
      <vt:lpstr>FS05.17._S</vt:lpstr>
      <vt:lpstr>FS05.17._T</vt:lpstr>
      <vt:lpstr>FS05.18._0</vt:lpstr>
      <vt:lpstr>FS05.18._B</vt:lpstr>
      <vt:lpstr>FS05.18._C</vt:lpstr>
      <vt:lpstr>FS05.18._D</vt:lpstr>
      <vt:lpstr>FS05.18._E</vt:lpstr>
      <vt:lpstr>FS05.18._I</vt:lpstr>
      <vt:lpstr>FS05.18._J</vt:lpstr>
      <vt:lpstr>FS05.18._K</vt:lpstr>
      <vt:lpstr>FS05.18._L</vt:lpstr>
      <vt:lpstr>FS05.18._M</vt:lpstr>
      <vt:lpstr>FS05.18._N</vt:lpstr>
      <vt:lpstr>FS05.18._O</vt:lpstr>
      <vt:lpstr>FS05.18._P</vt:lpstr>
      <vt:lpstr>FS05.18._R</vt:lpstr>
      <vt:lpstr>FS05.18._S</vt:lpstr>
      <vt:lpstr>FS05.18._T</vt:lpstr>
      <vt:lpstr>FS05.19._0</vt:lpstr>
      <vt:lpstr>FS05.19._B</vt:lpstr>
      <vt:lpstr>FS05.19._C</vt:lpstr>
      <vt:lpstr>FS05.19._D</vt:lpstr>
      <vt:lpstr>FS05.19._E</vt:lpstr>
      <vt:lpstr>FS05.19._I</vt:lpstr>
      <vt:lpstr>FS05.19._J</vt:lpstr>
      <vt:lpstr>FS05.19._K</vt:lpstr>
      <vt:lpstr>FS05.19._L</vt:lpstr>
      <vt:lpstr>FS05.19._M</vt:lpstr>
      <vt:lpstr>FS05.19._N</vt:lpstr>
      <vt:lpstr>FS05.19._O</vt:lpstr>
      <vt:lpstr>FS05.19._P</vt:lpstr>
      <vt:lpstr>FS05.19._R</vt:lpstr>
      <vt:lpstr>FS05.19._S</vt:lpstr>
      <vt:lpstr>FS05.19._T</vt:lpstr>
      <vt:lpstr>FS05.2._0</vt:lpstr>
      <vt:lpstr>FS05.2._B</vt:lpstr>
      <vt:lpstr>FS05.2._C</vt:lpstr>
      <vt:lpstr>FS05.2._D</vt:lpstr>
      <vt:lpstr>FS05.2._E</vt:lpstr>
      <vt:lpstr>FS05.2._I</vt:lpstr>
      <vt:lpstr>FS05.2._J</vt:lpstr>
      <vt:lpstr>FS05.2._K</vt:lpstr>
      <vt:lpstr>FS05.2._L</vt:lpstr>
      <vt:lpstr>FS05.2._M</vt:lpstr>
      <vt:lpstr>FS05.2._N</vt:lpstr>
      <vt:lpstr>FS05.2._O</vt:lpstr>
      <vt:lpstr>FS05.2._P</vt:lpstr>
      <vt:lpstr>FS05.2._R</vt:lpstr>
      <vt:lpstr>FS05.2._S</vt:lpstr>
      <vt:lpstr>FS05.2._T</vt:lpstr>
      <vt:lpstr>FS05.20._0</vt:lpstr>
      <vt:lpstr>FS05.20._B</vt:lpstr>
      <vt:lpstr>FS05.20._C</vt:lpstr>
      <vt:lpstr>FS05.20._D</vt:lpstr>
      <vt:lpstr>FS05.20._E</vt:lpstr>
      <vt:lpstr>FS05.20._I</vt:lpstr>
      <vt:lpstr>FS05.20._J</vt:lpstr>
      <vt:lpstr>FS05.20._K</vt:lpstr>
      <vt:lpstr>FS05.20._L</vt:lpstr>
      <vt:lpstr>FS05.20._M</vt:lpstr>
      <vt:lpstr>FS05.20._N</vt:lpstr>
      <vt:lpstr>FS05.20._O</vt:lpstr>
      <vt:lpstr>FS05.20._P</vt:lpstr>
      <vt:lpstr>FS05.20._R</vt:lpstr>
      <vt:lpstr>FS05.20._S</vt:lpstr>
      <vt:lpstr>FS05.20._T</vt:lpstr>
      <vt:lpstr>FS05.21._0</vt:lpstr>
      <vt:lpstr>FS05.21._B</vt:lpstr>
      <vt:lpstr>FS05.21._C</vt:lpstr>
      <vt:lpstr>FS05.21._D</vt:lpstr>
      <vt:lpstr>FS05.21._E</vt:lpstr>
      <vt:lpstr>FS05.21._I</vt:lpstr>
      <vt:lpstr>FS05.21._J</vt:lpstr>
      <vt:lpstr>FS05.21._K</vt:lpstr>
      <vt:lpstr>FS05.21._L</vt:lpstr>
      <vt:lpstr>FS05.21._M</vt:lpstr>
      <vt:lpstr>FS05.21._N</vt:lpstr>
      <vt:lpstr>FS05.21._O</vt:lpstr>
      <vt:lpstr>FS05.21._P</vt:lpstr>
      <vt:lpstr>FS05.21._R</vt:lpstr>
      <vt:lpstr>FS05.21._S</vt:lpstr>
      <vt:lpstr>FS05.21._T</vt:lpstr>
      <vt:lpstr>FS05.22._0</vt:lpstr>
      <vt:lpstr>FS05.22._B</vt:lpstr>
      <vt:lpstr>FS05.22._C</vt:lpstr>
      <vt:lpstr>FS05.22._D</vt:lpstr>
      <vt:lpstr>FS05.22._E</vt:lpstr>
      <vt:lpstr>FS05.22._I</vt:lpstr>
      <vt:lpstr>FS05.22._J</vt:lpstr>
      <vt:lpstr>FS05.22._K</vt:lpstr>
      <vt:lpstr>FS05.22._L</vt:lpstr>
      <vt:lpstr>FS05.22._M</vt:lpstr>
      <vt:lpstr>FS05.22._N</vt:lpstr>
      <vt:lpstr>FS05.22._O</vt:lpstr>
      <vt:lpstr>FS05.22._P</vt:lpstr>
      <vt:lpstr>FS05.22._R</vt:lpstr>
      <vt:lpstr>FS05.22._S</vt:lpstr>
      <vt:lpstr>FS05.22._T</vt:lpstr>
      <vt:lpstr>FS05.23._0</vt:lpstr>
      <vt:lpstr>FS05.23._B</vt:lpstr>
      <vt:lpstr>FS05.23._C</vt:lpstr>
      <vt:lpstr>FS05.23._D</vt:lpstr>
      <vt:lpstr>FS05.23._E</vt:lpstr>
      <vt:lpstr>FS05.23._I</vt:lpstr>
      <vt:lpstr>FS05.23._J</vt:lpstr>
      <vt:lpstr>FS05.23._K</vt:lpstr>
      <vt:lpstr>FS05.23._L</vt:lpstr>
      <vt:lpstr>FS05.23._M</vt:lpstr>
      <vt:lpstr>FS05.23._N</vt:lpstr>
      <vt:lpstr>FS05.23._O</vt:lpstr>
      <vt:lpstr>FS05.23._P</vt:lpstr>
      <vt:lpstr>FS05.23._R</vt:lpstr>
      <vt:lpstr>FS05.23._S</vt:lpstr>
      <vt:lpstr>FS05.23._T</vt:lpstr>
      <vt:lpstr>FS05.24._0</vt:lpstr>
      <vt:lpstr>FS05.24._B</vt:lpstr>
      <vt:lpstr>FS05.24._C</vt:lpstr>
      <vt:lpstr>FS05.24._D</vt:lpstr>
      <vt:lpstr>FS05.24._E</vt:lpstr>
      <vt:lpstr>FS05.24._I</vt:lpstr>
      <vt:lpstr>FS05.24._J</vt:lpstr>
      <vt:lpstr>FS05.24._K</vt:lpstr>
      <vt:lpstr>FS05.24._L</vt:lpstr>
      <vt:lpstr>FS05.24._M</vt:lpstr>
      <vt:lpstr>FS05.24._N</vt:lpstr>
      <vt:lpstr>FS05.24._O</vt:lpstr>
      <vt:lpstr>FS05.24._P</vt:lpstr>
      <vt:lpstr>FS05.24._R</vt:lpstr>
      <vt:lpstr>FS05.24._S</vt:lpstr>
      <vt:lpstr>FS05.24._T</vt:lpstr>
      <vt:lpstr>FS05.25._0</vt:lpstr>
      <vt:lpstr>FS05.25._B</vt:lpstr>
      <vt:lpstr>FS05.25._C</vt:lpstr>
      <vt:lpstr>FS05.25._D</vt:lpstr>
      <vt:lpstr>FS05.25._E</vt:lpstr>
      <vt:lpstr>FS05.25._I</vt:lpstr>
      <vt:lpstr>FS05.25._J</vt:lpstr>
      <vt:lpstr>FS05.25._K</vt:lpstr>
      <vt:lpstr>FS05.25._L</vt:lpstr>
      <vt:lpstr>FS05.25._M</vt:lpstr>
      <vt:lpstr>FS05.25._N</vt:lpstr>
      <vt:lpstr>FS05.25._O</vt:lpstr>
      <vt:lpstr>FS05.25._P</vt:lpstr>
      <vt:lpstr>FS05.25._R</vt:lpstr>
      <vt:lpstr>FS05.25._S</vt:lpstr>
      <vt:lpstr>FS05.25._T</vt:lpstr>
      <vt:lpstr>FS05.26._0</vt:lpstr>
      <vt:lpstr>FS05.26._B</vt:lpstr>
      <vt:lpstr>FS05.26._C</vt:lpstr>
      <vt:lpstr>FS05.26._D</vt:lpstr>
      <vt:lpstr>FS05.26._E</vt:lpstr>
      <vt:lpstr>FS05.26._I</vt:lpstr>
      <vt:lpstr>FS05.26._J</vt:lpstr>
      <vt:lpstr>FS05.26._K</vt:lpstr>
      <vt:lpstr>FS05.26._L</vt:lpstr>
      <vt:lpstr>FS05.26._M</vt:lpstr>
      <vt:lpstr>FS05.26._N</vt:lpstr>
      <vt:lpstr>FS05.26._O</vt:lpstr>
      <vt:lpstr>FS05.26._P</vt:lpstr>
      <vt:lpstr>FS05.26._R</vt:lpstr>
      <vt:lpstr>FS05.26._S</vt:lpstr>
      <vt:lpstr>FS05.26._T</vt:lpstr>
      <vt:lpstr>FS05.27._0</vt:lpstr>
      <vt:lpstr>FS05.27._B</vt:lpstr>
      <vt:lpstr>FS05.27._C</vt:lpstr>
      <vt:lpstr>FS05.27._D</vt:lpstr>
      <vt:lpstr>FS05.27._E</vt:lpstr>
      <vt:lpstr>FS05.27._I</vt:lpstr>
      <vt:lpstr>FS05.27._J</vt:lpstr>
      <vt:lpstr>FS05.27._K</vt:lpstr>
      <vt:lpstr>FS05.27._L</vt:lpstr>
      <vt:lpstr>FS05.27._M</vt:lpstr>
      <vt:lpstr>FS05.27._N</vt:lpstr>
      <vt:lpstr>FS05.27._O</vt:lpstr>
      <vt:lpstr>FS05.27._P</vt:lpstr>
      <vt:lpstr>FS05.27._R</vt:lpstr>
      <vt:lpstr>FS05.27._S</vt:lpstr>
      <vt:lpstr>FS05.27._T</vt:lpstr>
      <vt:lpstr>FS05.28._0</vt:lpstr>
      <vt:lpstr>FS05.28._B</vt:lpstr>
      <vt:lpstr>FS05.28._C</vt:lpstr>
      <vt:lpstr>FS05.28._D</vt:lpstr>
      <vt:lpstr>FS05.28._E</vt:lpstr>
      <vt:lpstr>FS05.28._I</vt:lpstr>
      <vt:lpstr>FS05.28._J</vt:lpstr>
      <vt:lpstr>FS05.28._K</vt:lpstr>
      <vt:lpstr>FS05.28._L</vt:lpstr>
      <vt:lpstr>FS05.28._M</vt:lpstr>
      <vt:lpstr>FS05.28._N</vt:lpstr>
      <vt:lpstr>FS05.28._O</vt:lpstr>
      <vt:lpstr>FS05.28._P</vt:lpstr>
      <vt:lpstr>FS05.28._R</vt:lpstr>
      <vt:lpstr>FS05.28._S</vt:lpstr>
      <vt:lpstr>FS05.28._T</vt:lpstr>
      <vt:lpstr>FS05.29._0</vt:lpstr>
      <vt:lpstr>FS05.29._B</vt:lpstr>
      <vt:lpstr>FS05.29._C</vt:lpstr>
      <vt:lpstr>FS05.29._D</vt:lpstr>
      <vt:lpstr>FS05.29._E</vt:lpstr>
      <vt:lpstr>FS05.29._I</vt:lpstr>
      <vt:lpstr>FS05.29._J</vt:lpstr>
      <vt:lpstr>FS05.29._K</vt:lpstr>
      <vt:lpstr>FS05.29._L</vt:lpstr>
      <vt:lpstr>FS05.29._M</vt:lpstr>
      <vt:lpstr>FS05.29._N</vt:lpstr>
      <vt:lpstr>FS05.29._O</vt:lpstr>
      <vt:lpstr>FS05.29._P</vt:lpstr>
      <vt:lpstr>FS05.29._R</vt:lpstr>
      <vt:lpstr>FS05.29._S</vt:lpstr>
      <vt:lpstr>FS05.29._T</vt:lpstr>
      <vt:lpstr>FS05.3._0</vt:lpstr>
      <vt:lpstr>FS05.3._B</vt:lpstr>
      <vt:lpstr>FS05.3._C</vt:lpstr>
      <vt:lpstr>FS05.3._D</vt:lpstr>
      <vt:lpstr>FS05.3._E</vt:lpstr>
      <vt:lpstr>FS05.3._I</vt:lpstr>
      <vt:lpstr>FS05.3._J</vt:lpstr>
      <vt:lpstr>FS05.3._K</vt:lpstr>
      <vt:lpstr>FS05.3._L</vt:lpstr>
      <vt:lpstr>FS05.3._M</vt:lpstr>
      <vt:lpstr>FS05.3._N</vt:lpstr>
      <vt:lpstr>FS05.3._O</vt:lpstr>
      <vt:lpstr>FS05.3._P</vt:lpstr>
      <vt:lpstr>FS05.3._R</vt:lpstr>
      <vt:lpstr>FS05.3._S</vt:lpstr>
      <vt:lpstr>FS05.3._T</vt:lpstr>
      <vt:lpstr>FS05.30._0</vt:lpstr>
      <vt:lpstr>FS05.30._B</vt:lpstr>
      <vt:lpstr>FS05.30._C</vt:lpstr>
      <vt:lpstr>FS05.30._D</vt:lpstr>
      <vt:lpstr>FS05.30._E</vt:lpstr>
      <vt:lpstr>FS05.30._I</vt:lpstr>
      <vt:lpstr>FS05.30._J</vt:lpstr>
      <vt:lpstr>FS05.30._K</vt:lpstr>
      <vt:lpstr>FS05.30._L</vt:lpstr>
      <vt:lpstr>FS05.30._M</vt:lpstr>
      <vt:lpstr>FS05.30._N</vt:lpstr>
      <vt:lpstr>FS05.30._O</vt:lpstr>
      <vt:lpstr>FS05.30._P</vt:lpstr>
      <vt:lpstr>FS05.30._R</vt:lpstr>
      <vt:lpstr>FS05.30._S</vt:lpstr>
      <vt:lpstr>FS05.30._T</vt:lpstr>
      <vt:lpstr>FS05.31._0</vt:lpstr>
      <vt:lpstr>FS05.31._B</vt:lpstr>
      <vt:lpstr>FS05.31._C</vt:lpstr>
      <vt:lpstr>FS05.31._D</vt:lpstr>
      <vt:lpstr>FS05.31._E</vt:lpstr>
      <vt:lpstr>FS05.31._I</vt:lpstr>
      <vt:lpstr>FS05.31._J</vt:lpstr>
      <vt:lpstr>FS05.31._K</vt:lpstr>
      <vt:lpstr>FS05.31._L</vt:lpstr>
      <vt:lpstr>FS05.31._M</vt:lpstr>
      <vt:lpstr>FS05.31._N</vt:lpstr>
      <vt:lpstr>FS05.31._O</vt:lpstr>
      <vt:lpstr>FS05.31._P</vt:lpstr>
      <vt:lpstr>FS05.31._R</vt:lpstr>
      <vt:lpstr>FS05.31._S</vt:lpstr>
      <vt:lpstr>FS05.31._T</vt:lpstr>
      <vt:lpstr>FS05.32._0</vt:lpstr>
      <vt:lpstr>FS05.32._B</vt:lpstr>
      <vt:lpstr>FS05.32._C</vt:lpstr>
      <vt:lpstr>FS05.32._D</vt:lpstr>
      <vt:lpstr>FS05.32._E</vt:lpstr>
      <vt:lpstr>FS05.32._I</vt:lpstr>
      <vt:lpstr>FS05.32._J</vt:lpstr>
      <vt:lpstr>FS05.32._K</vt:lpstr>
      <vt:lpstr>FS05.32._L</vt:lpstr>
      <vt:lpstr>FS05.32._M</vt:lpstr>
      <vt:lpstr>FS05.32._N</vt:lpstr>
      <vt:lpstr>FS05.32._O</vt:lpstr>
      <vt:lpstr>FS05.32._P</vt:lpstr>
      <vt:lpstr>FS05.32._R</vt:lpstr>
      <vt:lpstr>FS05.32._S</vt:lpstr>
      <vt:lpstr>FS05.32._T</vt:lpstr>
      <vt:lpstr>FS05.33._0</vt:lpstr>
      <vt:lpstr>FS05.33._B</vt:lpstr>
      <vt:lpstr>FS05.33._C</vt:lpstr>
      <vt:lpstr>FS05.33._D</vt:lpstr>
      <vt:lpstr>FS05.33._E</vt:lpstr>
      <vt:lpstr>FS05.33._I</vt:lpstr>
      <vt:lpstr>FS05.33._J</vt:lpstr>
      <vt:lpstr>FS05.33._K</vt:lpstr>
      <vt:lpstr>FS05.33._L</vt:lpstr>
      <vt:lpstr>FS05.33._M</vt:lpstr>
      <vt:lpstr>FS05.33._N</vt:lpstr>
      <vt:lpstr>FS05.33._O</vt:lpstr>
      <vt:lpstr>FS05.33._P</vt:lpstr>
      <vt:lpstr>FS05.33._R</vt:lpstr>
      <vt:lpstr>FS05.33._S</vt:lpstr>
      <vt:lpstr>FS05.33._T</vt:lpstr>
      <vt:lpstr>FS05.34._0</vt:lpstr>
      <vt:lpstr>FS05.34._B</vt:lpstr>
      <vt:lpstr>FS05.34._C</vt:lpstr>
      <vt:lpstr>FS05.34._D</vt:lpstr>
      <vt:lpstr>FS05.34._E</vt:lpstr>
      <vt:lpstr>FS05.34._I</vt:lpstr>
      <vt:lpstr>FS05.34._J</vt:lpstr>
      <vt:lpstr>FS05.34._K</vt:lpstr>
      <vt:lpstr>FS05.34._L</vt:lpstr>
      <vt:lpstr>FS05.34._M</vt:lpstr>
      <vt:lpstr>FS05.34._N</vt:lpstr>
      <vt:lpstr>FS05.34._O</vt:lpstr>
      <vt:lpstr>FS05.34._P</vt:lpstr>
      <vt:lpstr>FS05.34._R</vt:lpstr>
      <vt:lpstr>FS05.34._S</vt:lpstr>
      <vt:lpstr>FS05.34._T</vt:lpstr>
      <vt:lpstr>FS05.35._0</vt:lpstr>
      <vt:lpstr>FS05.35._B</vt:lpstr>
      <vt:lpstr>FS05.35._C</vt:lpstr>
      <vt:lpstr>FS05.35._D</vt:lpstr>
      <vt:lpstr>FS05.35._E</vt:lpstr>
      <vt:lpstr>FS05.35._I</vt:lpstr>
      <vt:lpstr>FS05.35._J</vt:lpstr>
      <vt:lpstr>FS05.35._K</vt:lpstr>
      <vt:lpstr>FS05.35._L</vt:lpstr>
      <vt:lpstr>FS05.35._M</vt:lpstr>
      <vt:lpstr>FS05.35._N</vt:lpstr>
      <vt:lpstr>FS05.35._O</vt:lpstr>
      <vt:lpstr>FS05.35._P</vt:lpstr>
      <vt:lpstr>FS05.35._R</vt:lpstr>
      <vt:lpstr>FS05.35._S</vt:lpstr>
      <vt:lpstr>FS05.35._T</vt:lpstr>
      <vt:lpstr>FS05.36._0</vt:lpstr>
      <vt:lpstr>FS05.36._B</vt:lpstr>
      <vt:lpstr>FS05.36._C</vt:lpstr>
      <vt:lpstr>FS05.36._D</vt:lpstr>
      <vt:lpstr>FS05.36._E</vt:lpstr>
      <vt:lpstr>FS05.36._I</vt:lpstr>
      <vt:lpstr>FS05.36._J</vt:lpstr>
      <vt:lpstr>FS05.36._K</vt:lpstr>
      <vt:lpstr>FS05.36._L</vt:lpstr>
      <vt:lpstr>FS05.36._M</vt:lpstr>
      <vt:lpstr>FS05.36._N</vt:lpstr>
      <vt:lpstr>FS05.36._O</vt:lpstr>
      <vt:lpstr>FS05.36._P</vt:lpstr>
      <vt:lpstr>FS05.36._R</vt:lpstr>
      <vt:lpstr>FS05.36._S</vt:lpstr>
      <vt:lpstr>FS05.36._T</vt:lpstr>
      <vt:lpstr>FS05.37._0</vt:lpstr>
      <vt:lpstr>FS05.37._B</vt:lpstr>
      <vt:lpstr>FS05.37._C</vt:lpstr>
      <vt:lpstr>FS05.37._D</vt:lpstr>
      <vt:lpstr>FS05.37._E</vt:lpstr>
      <vt:lpstr>FS05.37._I</vt:lpstr>
      <vt:lpstr>FS05.37._J</vt:lpstr>
      <vt:lpstr>FS05.37._K</vt:lpstr>
      <vt:lpstr>FS05.37._L</vt:lpstr>
      <vt:lpstr>FS05.37._M</vt:lpstr>
      <vt:lpstr>FS05.37._N</vt:lpstr>
      <vt:lpstr>FS05.37._O</vt:lpstr>
      <vt:lpstr>FS05.37._P</vt:lpstr>
      <vt:lpstr>FS05.37._R</vt:lpstr>
      <vt:lpstr>FS05.37._S</vt:lpstr>
      <vt:lpstr>FS05.37._T</vt:lpstr>
      <vt:lpstr>FS05.38._0</vt:lpstr>
      <vt:lpstr>FS05.38._B</vt:lpstr>
      <vt:lpstr>FS05.38._C</vt:lpstr>
      <vt:lpstr>FS05.38._D</vt:lpstr>
      <vt:lpstr>FS05.38._E</vt:lpstr>
      <vt:lpstr>FS05.38._I</vt:lpstr>
      <vt:lpstr>FS05.38._J</vt:lpstr>
      <vt:lpstr>FS05.38._K</vt:lpstr>
      <vt:lpstr>FS05.38._L</vt:lpstr>
      <vt:lpstr>FS05.38._M</vt:lpstr>
      <vt:lpstr>FS05.38._N</vt:lpstr>
      <vt:lpstr>FS05.38._O</vt:lpstr>
      <vt:lpstr>FS05.38._P</vt:lpstr>
      <vt:lpstr>FS05.38._R</vt:lpstr>
      <vt:lpstr>FS05.38._S</vt:lpstr>
      <vt:lpstr>FS05.38._T</vt:lpstr>
      <vt:lpstr>FS05.39._0</vt:lpstr>
      <vt:lpstr>FS05.39._B</vt:lpstr>
      <vt:lpstr>FS05.39._C</vt:lpstr>
      <vt:lpstr>FS05.39._D</vt:lpstr>
      <vt:lpstr>FS05.39._E</vt:lpstr>
      <vt:lpstr>FS05.39._I</vt:lpstr>
      <vt:lpstr>FS05.39._J</vt:lpstr>
      <vt:lpstr>FS05.39._K</vt:lpstr>
      <vt:lpstr>FS05.39._L</vt:lpstr>
      <vt:lpstr>FS05.39._M</vt:lpstr>
      <vt:lpstr>FS05.39._N</vt:lpstr>
      <vt:lpstr>FS05.39._O</vt:lpstr>
      <vt:lpstr>FS05.39._P</vt:lpstr>
      <vt:lpstr>FS05.39._R</vt:lpstr>
      <vt:lpstr>FS05.39._S</vt:lpstr>
      <vt:lpstr>FS05.39._T</vt:lpstr>
      <vt:lpstr>FS05.4._0</vt:lpstr>
      <vt:lpstr>FS05.4._B</vt:lpstr>
      <vt:lpstr>FS05.4._C</vt:lpstr>
      <vt:lpstr>FS05.4._D</vt:lpstr>
      <vt:lpstr>FS05.4._E</vt:lpstr>
      <vt:lpstr>FS05.4._I</vt:lpstr>
      <vt:lpstr>FS05.4._J</vt:lpstr>
      <vt:lpstr>FS05.4._K</vt:lpstr>
      <vt:lpstr>FS05.4._L</vt:lpstr>
      <vt:lpstr>FS05.4._M</vt:lpstr>
      <vt:lpstr>FS05.4._N</vt:lpstr>
      <vt:lpstr>FS05.4._O</vt:lpstr>
      <vt:lpstr>FS05.4._P</vt:lpstr>
      <vt:lpstr>FS05.4._R</vt:lpstr>
      <vt:lpstr>FS05.4._S</vt:lpstr>
      <vt:lpstr>FS05.4._T</vt:lpstr>
      <vt:lpstr>FS05.40._0</vt:lpstr>
      <vt:lpstr>FS05.40._B</vt:lpstr>
      <vt:lpstr>FS05.40._C</vt:lpstr>
      <vt:lpstr>FS05.40._D</vt:lpstr>
      <vt:lpstr>FS05.40._E</vt:lpstr>
      <vt:lpstr>FS05.40._I</vt:lpstr>
      <vt:lpstr>FS05.40._J</vt:lpstr>
      <vt:lpstr>FS05.40._K</vt:lpstr>
      <vt:lpstr>FS05.40._L</vt:lpstr>
      <vt:lpstr>FS05.40._M</vt:lpstr>
      <vt:lpstr>FS05.40._N</vt:lpstr>
      <vt:lpstr>FS05.40._O</vt:lpstr>
      <vt:lpstr>FS05.40._P</vt:lpstr>
      <vt:lpstr>FS05.40._R</vt:lpstr>
      <vt:lpstr>FS05.40._S</vt:lpstr>
      <vt:lpstr>FS05.40._T</vt:lpstr>
      <vt:lpstr>FS05.41._0</vt:lpstr>
      <vt:lpstr>FS05.41._B</vt:lpstr>
      <vt:lpstr>FS05.41._C</vt:lpstr>
      <vt:lpstr>FS05.41._D</vt:lpstr>
      <vt:lpstr>FS05.41._E</vt:lpstr>
      <vt:lpstr>FS05.41._I</vt:lpstr>
      <vt:lpstr>FS05.41._J</vt:lpstr>
      <vt:lpstr>FS05.41._K</vt:lpstr>
      <vt:lpstr>FS05.41._L</vt:lpstr>
      <vt:lpstr>FS05.41._M</vt:lpstr>
      <vt:lpstr>FS05.41._N</vt:lpstr>
      <vt:lpstr>FS05.41._O</vt:lpstr>
      <vt:lpstr>FS05.41._P</vt:lpstr>
      <vt:lpstr>FS05.41._R</vt:lpstr>
      <vt:lpstr>FS05.41._S</vt:lpstr>
      <vt:lpstr>FS05.41._T</vt:lpstr>
      <vt:lpstr>FS05.42._0</vt:lpstr>
      <vt:lpstr>FS05.42._B</vt:lpstr>
      <vt:lpstr>FS05.42._C</vt:lpstr>
      <vt:lpstr>FS05.42._D</vt:lpstr>
      <vt:lpstr>FS05.42._E</vt:lpstr>
      <vt:lpstr>FS05.42._I</vt:lpstr>
      <vt:lpstr>FS05.42._J</vt:lpstr>
      <vt:lpstr>FS05.42._K</vt:lpstr>
      <vt:lpstr>FS05.42._L</vt:lpstr>
      <vt:lpstr>FS05.42._M</vt:lpstr>
      <vt:lpstr>FS05.42._N</vt:lpstr>
      <vt:lpstr>FS05.42._O</vt:lpstr>
      <vt:lpstr>FS05.42._P</vt:lpstr>
      <vt:lpstr>FS05.42._R</vt:lpstr>
      <vt:lpstr>FS05.42._S</vt:lpstr>
      <vt:lpstr>FS05.42._T</vt:lpstr>
      <vt:lpstr>FS05.43._0</vt:lpstr>
      <vt:lpstr>FS05.43._B</vt:lpstr>
      <vt:lpstr>FS05.43._C</vt:lpstr>
      <vt:lpstr>FS05.43._D</vt:lpstr>
      <vt:lpstr>FS05.43._E</vt:lpstr>
      <vt:lpstr>FS05.43._I</vt:lpstr>
      <vt:lpstr>FS05.43._J</vt:lpstr>
      <vt:lpstr>FS05.43._K</vt:lpstr>
      <vt:lpstr>FS05.43._L</vt:lpstr>
      <vt:lpstr>FS05.43._M</vt:lpstr>
      <vt:lpstr>FS05.43._N</vt:lpstr>
      <vt:lpstr>FS05.43._O</vt:lpstr>
      <vt:lpstr>FS05.43._P</vt:lpstr>
      <vt:lpstr>FS05.43._R</vt:lpstr>
      <vt:lpstr>FS05.43._S</vt:lpstr>
      <vt:lpstr>FS05.43._T</vt:lpstr>
      <vt:lpstr>FS05.44._0</vt:lpstr>
      <vt:lpstr>FS05.44._B</vt:lpstr>
      <vt:lpstr>FS05.44._C</vt:lpstr>
      <vt:lpstr>FS05.44._D</vt:lpstr>
      <vt:lpstr>FS05.44._E</vt:lpstr>
      <vt:lpstr>FS05.44._I</vt:lpstr>
      <vt:lpstr>FS05.44._J</vt:lpstr>
      <vt:lpstr>FS05.44._K</vt:lpstr>
      <vt:lpstr>FS05.44._L</vt:lpstr>
      <vt:lpstr>FS05.44._M</vt:lpstr>
      <vt:lpstr>FS05.44._N</vt:lpstr>
      <vt:lpstr>FS05.44._O</vt:lpstr>
      <vt:lpstr>FS05.44._P</vt:lpstr>
      <vt:lpstr>FS05.44._R</vt:lpstr>
      <vt:lpstr>FS05.44._S</vt:lpstr>
      <vt:lpstr>FS05.44._T</vt:lpstr>
      <vt:lpstr>FS05.45._0</vt:lpstr>
      <vt:lpstr>FS05.45._B</vt:lpstr>
      <vt:lpstr>FS05.45._C</vt:lpstr>
      <vt:lpstr>FS05.45._D</vt:lpstr>
      <vt:lpstr>FS05.45._E</vt:lpstr>
      <vt:lpstr>FS05.45._I</vt:lpstr>
      <vt:lpstr>FS05.45._J</vt:lpstr>
      <vt:lpstr>FS05.45._K</vt:lpstr>
      <vt:lpstr>FS05.45._L</vt:lpstr>
      <vt:lpstr>FS05.45._M</vt:lpstr>
      <vt:lpstr>FS05.45._N</vt:lpstr>
      <vt:lpstr>FS05.45._O</vt:lpstr>
      <vt:lpstr>FS05.45._P</vt:lpstr>
      <vt:lpstr>FS05.45._R</vt:lpstr>
      <vt:lpstr>FS05.45._S</vt:lpstr>
      <vt:lpstr>FS05.45._T</vt:lpstr>
      <vt:lpstr>FS05.46._0</vt:lpstr>
      <vt:lpstr>FS05.46._B</vt:lpstr>
      <vt:lpstr>FS05.46._C</vt:lpstr>
      <vt:lpstr>FS05.46._D</vt:lpstr>
      <vt:lpstr>FS05.46._E</vt:lpstr>
      <vt:lpstr>FS05.46._I</vt:lpstr>
      <vt:lpstr>FS05.46._J</vt:lpstr>
      <vt:lpstr>FS05.46._K</vt:lpstr>
      <vt:lpstr>FS05.46._L</vt:lpstr>
      <vt:lpstr>FS05.46._M</vt:lpstr>
      <vt:lpstr>FS05.46._N</vt:lpstr>
      <vt:lpstr>FS05.46._O</vt:lpstr>
      <vt:lpstr>FS05.46._P</vt:lpstr>
      <vt:lpstr>FS05.46._R</vt:lpstr>
      <vt:lpstr>FS05.46._S</vt:lpstr>
      <vt:lpstr>FS05.46._T</vt:lpstr>
      <vt:lpstr>FS05.47._0</vt:lpstr>
      <vt:lpstr>FS05.47._B</vt:lpstr>
      <vt:lpstr>FS05.47._C</vt:lpstr>
      <vt:lpstr>FS05.47._D</vt:lpstr>
      <vt:lpstr>FS05.47._E</vt:lpstr>
      <vt:lpstr>FS05.47._I</vt:lpstr>
      <vt:lpstr>FS05.47._J</vt:lpstr>
      <vt:lpstr>FS05.47._K</vt:lpstr>
      <vt:lpstr>FS05.47._L</vt:lpstr>
      <vt:lpstr>FS05.47._M</vt:lpstr>
      <vt:lpstr>FS05.47._N</vt:lpstr>
      <vt:lpstr>FS05.47._O</vt:lpstr>
      <vt:lpstr>FS05.47._P</vt:lpstr>
      <vt:lpstr>FS05.47._R</vt:lpstr>
      <vt:lpstr>FS05.47._S</vt:lpstr>
      <vt:lpstr>FS05.47._T</vt:lpstr>
      <vt:lpstr>FS05.48._0</vt:lpstr>
      <vt:lpstr>FS05.48._B</vt:lpstr>
      <vt:lpstr>FS05.48._C</vt:lpstr>
      <vt:lpstr>FS05.48._D</vt:lpstr>
      <vt:lpstr>FS05.48._E</vt:lpstr>
      <vt:lpstr>FS05.48._I</vt:lpstr>
      <vt:lpstr>FS05.48._J</vt:lpstr>
      <vt:lpstr>FS05.48._K</vt:lpstr>
      <vt:lpstr>FS05.48._L</vt:lpstr>
      <vt:lpstr>FS05.48._M</vt:lpstr>
      <vt:lpstr>FS05.48._N</vt:lpstr>
      <vt:lpstr>FS05.48._O</vt:lpstr>
      <vt:lpstr>FS05.48._P</vt:lpstr>
      <vt:lpstr>FS05.48._R</vt:lpstr>
      <vt:lpstr>FS05.48._S</vt:lpstr>
      <vt:lpstr>FS05.48._T</vt:lpstr>
      <vt:lpstr>FS05.49._0</vt:lpstr>
      <vt:lpstr>FS05.49._B</vt:lpstr>
      <vt:lpstr>FS05.49._C</vt:lpstr>
      <vt:lpstr>FS05.49._D</vt:lpstr>
      <vt:lpstr>FS05.49._E</vt:lpstr>
      <vt:lpstr>FS05.49._I</vt:lpstr>
      <vt:lpstr>FS05.49._J</vt:lpstr>
      <vt:lpstr>FS05.49._K</vt:lpstr>
      <vt:lpstr>FS05.49._L</vt:lpstr>
      <vt:lpstr>FS05.49._M</vt:lpstr>
      <vt:lpstr>FS05.49._N</vt:lpstr>
      <vt:lpstr>FS05.49._O</vt:lpstr>
      <vt:lpstr>FS05.49._P</vt:lpstr>
      <vt:lpstr>FS05.49._R</vt:lpstr>
      <vt:lpstr>FS05.49._S</vt:lpstr>
      <vt:lpstr>FS05.49._T</vt:lpstr>
      <vt:lpstr>FS05.5._0</vt:lpstr>
      <vt:lpstr>FS05.5._B</vt:lpstr>
      <vt:lpstr>FS05.5._C</vt:lpstr>
      <vt:lpstr>FS05.5._D</vt:lpstr>
      <vt:lpstr>FS05.5._E</vt:lpstr>
      <vt:lpstr>FS05.5._I</vt:lpstr>
      <vt:lpstr>FS05.5._J</vt:lpstr>
      <vt:lpstr>FS05.5._K</vt:lpstr>
      <vt:lpstr>FS05.5._L</vt:lpstr>
      <vt:lpstr>FS05.5._M</vt:lpstr>
      <vt:lpstr>FS05.5._N</vt:lpstr>
      <vt:lpstr>FS05.5._O</vt:lpstr>
      <vt:lpstr>FS05.5._P</vt:lpstr>
      <vt:lpstr>FS05.5._R</vt:lpstr>
      <vt:lpstr>FS05.5._S</vt:lpstr>
      <vt:lpstr>FS05.5._T</vt:lpstr>
      <vt:lpstr>FS05.50._0</vt:lpstr>
      <vt:lpstr>FS05.50._B</vt:lpstr>
      <vt:lpstr>FS05.50._C</vt:lpstr>
      <vt:lpstr>FS05.50._D</vt:lpstr>
      <vt:lpstr>FS05.50._E</vt:lpstr>
      <vt:lpstr>FS05.50._I</vt:lpstr>
      <vt:lpstr>FS05.50._J</vt:lpstr>
      <vt:lpstr>FS05.50._K</vt:lpstr>
      <vt:lpstr>FS05.50._L</vt:lpstr>
      <vt:lpstr>FS05.50._M</vt:lpstr>
      <vt:lpstr>FS05.50._N</vt:lpstr>
      <vt:lpstr>FS05.50._O</vt:lpstr>
      <vt:lpstr>FS05.50._P</vt:lpstr>
      <vt:lpstr>FS05.50._R</vt:lpstr>
      <vt:lpstr>FS05.50._S</vt:lpstr>
      <vt:lpstr>FS05.50._T</vt:lpstr>
      <vt:lpstr>FS05.6._0</vt:lpstr>
      <vt:lpstr>FS05.6._B</vt:lpstr>
      <vt:lpstr>FS05.6._C</vt:lpstr>
      <vt:lpstr>FS05.6._D</vt:lpstr>
      <vt:lpstr>FS05.6._E</vt:lpstr>
      <vt:lpstr>FS05.6._I</vt:lpstr>
      <vt:lpstr>FS05.6._J</vt:lpstr>
      <vt:lpstr>FS05.6._K</vt:lpstr>
      <vt:lpstr>FS05.6._L</vt:lpstr>
      <vt:lpstr>FS05.6._M</vt:lpstr>
      <vt:lpstr>FS05.6._N</vt:lpstr>
      <vt:lpstr>FS05.6._O</vt:lpstr>
      <vt:lpstr>FS05.6._P</vt:lpstr>
      <vt:lpstr>FS05.6._R</vt:lpstr>
      <vt:lpstr>FS05.6._S</vt:lpstr>
      <vt:lpstr>FS05.6._T</vt:lpstr>
      <vt:lpstr>FS05.7._0</vt:lpstr>
      <vt:lpstr>FS05.7._B</vt:lpstr>
      <vt:lpstr>FS05.7._C</vt:lpstr>
      <vt:lpstr>FS05.7._D</vt:lpstr>
      <vt:lpstr>FS05.7._E</vt:lpstr>
      <vt:lpstr>FS05.7._I</vt:lpstr>
      <vt:lpstr>FS05.7._J</vt:lpstr>
      <vt:lpstr>FS05.7._K</vt:lpstr>
      <vt:lpstr>FS05.7._L</vt:lpstr>
      <vt:lpstr>FS05.7._M</vt:lpstr>
      <vt:lpstr>FS05.7._N</vt:lpstr>
      <vt:lpstr>FS05.7._O</vt:lpstr>
      <vt:lpstr>FS05.7._P</vt:lpstr>
      <vt:lpstr>FS05.7._R</vt:lpstr>
      <vt:lpstr>FS05.7._S</vt:lpstr>
      <vt:lpstr>FS05.7._T</vt:lpstr>
      <vt:lpstr>FS05.8._0</vt:lpstr>
      <vt:lpstr>FS05.8._B</vt:lpstr>
      <vt:lpstr>FS05.8._C</vt:lpstr>
      <vt:lpstr>FS05.8._D</vt:lpstr>
      <vt:lpstr>FS05.8._E</vt:lpstr>
      <vt:lpstr>FS05.8._I</vt:lpstr>
      <vt:lpstr>FS05.8._J</vt:lpstr>
      <vt:lpstr>FS05.8._K</vt:lpstr>
      <vt:lpstr>FS05.8._L</vt:lpstr>
      <vt:lpstr>FS05.8._M</vt:lpstr>
      <vt:lpstr>FS05.8._N</vt:lpstr>
      <vt:lpstr>FS05.8._O</vt:lpstr>
      <vt:lpstr>FS05.8._P</vt:lpstr>
      <vt:lpstr>FS05.8._R</vt:lpstr>
      <vt:lpstr>FS05.8._S</vt:lpstr>
      <vt:lpstr>FS05.8._T</vt:lpstr>
      <vt:lpstr>FS05.9._0</vt:lpstr>
      <vt:lpstr>FS05.9._B</vt:lpstr>
      <vt:lpstr>FS05.9._C</vt:lpstr>
      <vt:lpstr>FS05.9._D</vt:lpstr>
      <vt:lpstr>FS05.9._E</vt:lpstr>
      <vt:lpstr>FS05.9._I</vt:lpstr>
      <vt:lpstr>FS05.9._J</vt:lpstr>
      <vt:lpstr>FS05.9._K</vt:lpstr>
      <vt:lpstr>FS05.9._L</vt:lpstr>
      <vt:lpstr>FS05.9._M</vt:lpstr>
      <vt:lpstr>FS05.9._N</vt:lpstr>
      <vt:lpstr>FS05.9._O</vt:lpstr>
      <vt:lpstr>FS05.9._P</vt:lpstr>
      <vt:lpstr>FS05.9._R</vt:lpstr>
      <vt:lpstr>FS05.9._S</vt:lpstr>
      <vt:lpstr>FS05.9._T</vt:lpstr>
      <vt:lpstr>FS06.1._0</vt:lpstr>
      <vt:lpstr>FS06.1._B</vt:lpstr>
      <vt:lpstr>FS06.1._C</vt:lpstr>
      <vt:lpstr>FS06.1._D</vt:lpstr>
      <vt:lpstr>FS06.1._E</vt:lpstr>
      <vt:lpstr>FS06.1._F</vt:lpstr>
      <vt:lpstr>FS06.1._G</vt:lpstr>
      <vt:lpstr>FS06.1._H</vt:lpstr>
      <vt:lpstr>FS06.1._I</vt:lpstr>
      <vt:lpstr>FS06.1._J</vt:lpstr>
      <vt:lpstr>FS06.1._K</vt:lpstr>
      <vt:lpstr>FS06.1._L</vt:lpstr>
      <vt:lpstr>FS06.1._M</vt:lpstr>
      <vt:lpstr>FS06.1._N</vt:lpstr>
      <vt:lpstr>FS06.1._O</vt:lpstr>
      <vt:lpstr>FS06.1._P</vt:lpstr>
      <vt:lpstr>FS06.10._0</vt:lpstr>
      <vt:lpstr>FS06.10._B</vt:lpstr>
      <vt:lpstr>FS06.10._C</vt:lpstr>
      <vt:lpstr>FS06.10._D</vt:lpstr>
      <vt:lpstr>FS06.10._E</vt:lpstr>
      <vt:lpstr>FS06.10._F</vt:lpstr>
      <vt:lpstr>FS06.10._G</vt:lpstr>
      <vt:lpstr>FS06.10._H</vt:lpstr>
      <vt:lpstr>FS06.10._I</vt:lpstr>
      <vt:lpstr>FS06.10._J</vt:lpstr>
      <vt:lpstr>FS06.10._K</vt:lpstr>
      <vt:lpstr>FS06.10._L</vt:lpstr>
      <vt:lpstr>FS06.10._M</vt:lpstr>
      <vt:lpstr>FS06.10._N</vt:lpstr>
      <vt:lpstr>FS06.10._O</vt:lpstr>
      <vt:lpstr>FS06.10._P</vt:lpstr>
      <vt:lpstr>FS06.11._0</vt:lpstr>
      <vt:lpstr>FS06.11._B</vt:lpstr>
      <vt:lpstr>FS06.11._C</vt:lpstr>
      <vt:lpstr>FS06.11._D</vt:lpstr>
      <vt:lpstr>FS06.11._E</vt:lpstr>
      <vt:lpstr>FS06.11._F</vt:lpstr>
      <vt:lpstr>FS06.11._G</vt:lpstr>
      <vt:lpstr>FS06.11._H</vt:lpstr>
      <vt:lpstr>FS06.11._I</vt:lpstr>
      <vt:lpstr>FS06.11._J</vt:lpstr>
      <vt:lpstr>FS06.11._K</vt:lpstr>
      <vt:lpstr>FS06.11._L</vt:lpstr>
      <vt:lpstr>FS06.11._M</vt:lpstr>
      <vt:lpstr>FS06.11._N</vt:lpstr>
      <vt:lpstr>FS06.11._O</vt:lpstr>
      <vt:lpstr>FS06.11._P</vt:lpstr>
      <vt:lpstr>FS06.12._0</vt:lpstr>
      <vt:lpstr>FS06.12._B</vt:lpstr>
      <vt:lpstr>FS06.12._C</vt:lpstr>
      <vt:lpstr>FS06.12._D</vt:lpstr>
      <vt:lpstr>FS06.12._E</vt:lpstr>
      <vt:lpstr>FS06.12._F</vt:lpstr>
      <vt:lpstr>FS06.12._G</vt:lpstr>
      <vt:lpstr>FS06.12._H</vt:lpstr>
      <vt:lpstr>FS06.12._I</vt:lpstr>
      <vt:lpstr>FS06.12._J</vt:lpstr>
      <vt:lpstr>FS06.12._K</vt:lpstr>
      <vt:lpstr>FS06.12._L</vt:lpstr>
      <vt:lpstr>FS06.12._M</vt:lpstr>
      <vt:lpstr>FS06.12._N</vt:lpstr>
      <vt:lpstr>FS06.12._O</vt:lpstr>
      <vt:lpstr>FS06.12._P</vt:lpstr>
      <vt:lpstr>FS06.13._0</vt:lpstr>
      <vt:lpstr>FS06.13._B</vt:lpstr>
      <vt:lpstr>FS06.13._C</vt:lpstr>
      <vt:lpstr>FS06.13._D</vt:lpstr>
      <vt:lpstr>FS06.13._E</vt:lpstr>
      <vt:lpstr>FS06.13._F</vt:lpstr>
      <vt:lpstr>FS06.13._G</vt:lpstr>
      <vt:lpstr>FS06.13._H</vt:lpstr>
      <vt:lpstr>FS06.13._I</vt:lpstr>
      <vt:lpstr>FS06.13._J</vt:lpstr>
      <vt:lpstr>FS06.13._K</vt:lpstr>
      <vt:lpstr>FS06.13._L</vt:lpstr>
      <vt:lpstr>FS06.13._M</vt:lpstr>
      <vt:lpstr>FS06.13._N</vt:lpstr>
      <vt:lpstr>FS06.13._O</vt:lpstr>
      <vt:lpstr>FS06.13._P</vt:lpstr>
      <vt:lpstr>FS06.14._0</vt:lpstr>
      <vt:lpstr>FS06.14._B</vt:lpstr>
      <vt:lpstr>FS06.14._C</vt:lpstr>
      <vt:lpstr>FS06.14._D</vt:lpstr>
      <vt:lpstr>FS06.14._E</vt:lpstr>
      <vt:lpstr>FS06.14._F</vt:lpstr>
      <vt:lpstr>FS06.14._G</vt:lpstr>
      <vt:lpstr>FS06.14._H</vt:lpstr>
      <vt:lpstr>FS06.14._I</vt:lpstr>
      <vt:lpstr>FS06.14._J</vt:lpstr>
      <vt:lpstr>FS06.14._K</vt:lpstr>
      <vt:lpstr>FS06.14._L</vt:lpstr>
      <vt:lpstr>FS06.14._M</vt:lpstr>
      <vt:lpstr>FS06.14._N</vt:lpstr>
      <vt:lpstr>FS06.14._O</vt:lpstr>
      <vt:lpstr>FS06.14._P</vt:lpstr>
      <vt:lpstr>FS06.15._0</vt:lpstr>
      <vt:lpstr>FS06.15._B</vt:lpstr>
      <vt:lpstr>FS06.15._C</vt:lpstr>
      <vt:lpstr>FS06.15._D</vt:lpstr>
      <vt:lpstr>FS06.15._E</vt:lpstr>
      <vt:lpstr>FS06.15._F</vt:lpstr>
      <vt:lpstr>FS06.15._G</vt:lpstr>
      <vt:lpstr>FS06.15._H</vt:lpstr>
      <vt:lpstr>FS06.15._I</vt:lpstr>
      <vt:lpstr>FS06.15._J</vt:lpstr>
      <vt:lpstr>FS06.15._K</vt:lpstr>
      <vt:lpstr>FS06.15._L</vt:lpstr>
      <vt:lpstr>FS06.15._M</vt:lpstr>
      <vt:lpstr>FS06.15._N</vt:lpstr>
      <vt:lpstr>FS06.15._O</vt:lpstr>
      <vt:lpstr>FS06.15._P</vt:lpstr>
      <vt:lpstr>FS06.16._0</vt:lpstr>
      <vt:lpstr>FS06.16._B</vt:lpstr>
      <vt:lpstr>FS06.16._C</vt:lpstr>
      <vt:lpstr>FS06.16._D</vt:lpstr>
      <vt:lpstr>FS06.16._E</vt:lpstr>
      <vt:lpstr>FS06.16._F</vt:lpstr>
      <vt:lpstr>FS06.16._G</vt:lpstr>
      <vt:lpstr>FS06.16._H</vt:lpstr>
      <vt:lpstr>FS06.16._I</vt:lpstr>
      <vt:lpstr>FS06.16._J</vt:lpstr>
      <vt:lpstr>FS06.16._K</vt:lpstr>
      <vt:lpstr>FS06.16._L</vt:lpstr>
      <vt:lpstr>FS06.16._M</vt:lpstr>
      <vt:lpstr>FS06.16._N</vt:lpstr>
      <vt:lpstr>FS06.16._O</vt:lpstr>
      <vt:lpstr>FS06.16._P</vt:lpstr>
      <vt:lpstr>FS06.17._0</vt:lpstr>
      <vt:lpstr>FS06.17._B</vt:lpstr>
      <vt:lpstr>FS06.17._C</vt:lpstr>
      <vt:lpstr>FS06.17._D</vt:lpstr>
      <vt:lpstr>FS06.17._E</vt:lpstr>
      <vt:lpstr>FS06.17._F</vt:lpstr>
      <vt:lpstr>FS06.17._G</vt:lpstr>
      <vt:lpstr>FS06.17._H</vt:lpstr>
      <vt:lpstr>FS06.17._I</vt:lpstr>
      <vt:lpstr>FS06.17._J</vt:lpstr>
      <vt:lpstr>FS06.17._K</vt:lpstr>
      <vt:lpstr>FS06.17._L</vt:lpstr>
      <vt:lpstr>FS06.17._M</vt:lpstr>
      <vt:lpstr>FS06.17._N</vt:lpstr>
      <vt:lpstr>FS06.17._O</vt:lpstr>
      <vt:lpstr>FS06.17._P</vt:lpstr>
      <vt:lpstr>FS06.18._0</vt:lpstr>
      <vt:lpstr>FS06.18._B</vt:lpstr>
      <vt:lpstr>FS06.18._C</vt:lpstr>
      <vt:lpstr>FS06.18._D</vt:lpstr>
      <vt:lpstr>FS06.18._E</vt:lpstr>
      <vt:lpstr>FS06.18._F</vt:lpstr>
      <vt:lpstr>FS06.18._G</vt:lpstr>
      <vt:lpstr>FS06.18._H</vt:lpstr>
      <vt:lpstr>FS06.18._I</vt:lpstr>
      <vt:lpstr>FS06.18._J</vt:lpstr>
      <vt:lpstr>FS06.18._K</vt:lpstr>
      <vt:lpstr>FS06.18._L</vt:lpstr>
      <vt:lpstr>FS06.18._M</vt:lpstr>
      <vt:lpstr>FS06.18._N</vt:lpstr>
      <vt:lpstr>FS06.18._O</vt:lpstr>
      <vt:lpstr>FS06.18._P</vt:lpstr>
      <vt:lpstr>FS06.19._0</vt:lpstr>
      <vt:lpstr>FS06.19._B</vt:lpstr>
      <vt:lpstr>FS06.19._C</vt:lpstr>
      <vt:lpstr>FS06.19._D</vt:lpstr>
      <vt:lpstr>FS06.19._E</vt:lpstr>
      <vt:lpstr>FS06.19._F</vt:lpstr>
      <vt:lpstr>FS06.19._G</vt:lpstr>
      <vt:lpstr>FS06.19._H</vt:lpstr>
      <vt:lpstr>FS06.19._I</vt:lpstr>
      <vt:lpstr>FS06.19._J</vt:lpstr>
      <vt:lpstr>FS06.19._K</vt:lpstr>
      <vt:lpstr>FS06.19._L</vt:lpstr>
      <vt:lpstr>FS06.19._M</vt:lpstr>
      <vt:lpstr>FS06.19._N</vt:lpstr>
      <vt:lpstr>FS06.19._O</vt:lpstr>
      <vt:lpstr>FS06.19._P</vt:lpstr>
      <vt:lpstr>FS06.2._0</vt:lpstr>
      <vt:lpstr>FS06.2._B</vt:lpstr>
      <vt:lpstr>FS06.2._C</vt:lpstr>
      <vt:lpstr>FS06.2._D</vt:lpstr>
      <vt:lpstr>FS06.2._E</vt:lpstr>
      <vt:lpstr>FS06.2._F</vt:lpstr>
      <vt:lpstr>FS06.2._G</vt:lpstr>
      <vt:lpstr>FS06.2._H</vt:lpstr>
      <vt:lpstr>FS06.2._I</vt:lpstr>
      <vt:lpstr>FS06.2._J</vt:lpstr>
      <vt:lpstr>FS06.2._K</vt:lpstr>
      <vt:lpstr>FS06.2._L</vt:lpstr>
      <vt:lpstr>FS06.2._M</vt:lpstr>
      <vt:lpstr>FS06.2._N</vt:lpstr>
      <vt:lpstr>FS06.2._O</vt:lpstr>
      <vt:lpstr>FS06.2._P</vt:lpstr>
      <vt:lpstr>FS06.20._0</vt:lpstr>
      <vt:lpstr>FS06.20._B</vt:lpstr>
      <vt:lpstr>FS06.20._C</vt:lpstr>
      <vt:lpstr>FS06.20._D</vt:lpstr>
      <vt:lpstr>FS06.20._E</vt:lpstr>
      <vt:lpstr>FS06.20._F</vt:lpstr>
      <vt:lpstr>FS06.20._G</vt:lpstr>
      <vt:lpstr>FS06.20._H</vt:lpstr>
      <vt:lpstr>FS06.20._I</vt:lpstr>
      <vt:lpstr>FS06.20._J</vt:lpstr>
      <vt:lpstr>FS06.20._K</vt:lpstr>
      <vt:lpstr>FS06.20._L</vt:lpstr>
      <vt:lpstr>FS06.20._M</vt:lpstr>
      <vt:lpstr>FS06.20._N</vt:lpstr>
      <vt:lpstr>FS06.20._O</vt:lpstr>
      <vt:lpstr>FS06.20._P</vt:lpstr>
      <vt:lpstr>FS06.21._0</vt:lpstr>
      <vt:lpstr>FS06.21._B</vt:lpstr>
      <vt:lpstr>FS06.21._C</vt:lpstr>
      <vt:lpstr>FS06.21._D</vt:lpstr>
      <vt:lpstr>FS06.21._E</vt:lpstr>
      <vt:lpstr>FS06.21._F</vt:lpstr>
      <vt:lpstr>FS06.21._G</vt:lpstr>
      <vt:lpstr>FS06.21._H</vt:lpstr>
      <vt:lpstr>FS06.21._I</vt:lpstr>
      <vt:lpstr>FS06.21._J</vt:lpstr>
      <vt:lpstr>FS06.21._K</vt:lpstr>
      <vt:lpstr>FS06.21._L</vt:lpstr>
      <vt:lpstr>FS06.21._M</vt:lpstr>
      <vt:lpstr>FS06.21._N</vt:lpstr>
      <vt:lpstr>FS06.21._O</vt:lpstr>
      <vt:lpstr>FS06.21._P</vt:lpstr>
      <vt:lpstr>FS06.22._0</vt:lpstr>
      <vt:lpstr>FS06.22._B</vt:lpstr>
      <vt:lpstr>FS06.22._C</vt:lpstr>
      <vt:lpstr>FS06.22._D</vt:lpstr>
      <vt:lpstr>FS06.22._E</vt:lpstr>
      <vt:lpstr>FS06.22._F</vt:lpstr>
      <vt:lpstr>FS06.22._G</vt:lpstr>
      <vt:lpstr>FS06.22._H</vt:lpstr>
      <vt:lpstr>FS06.22._I</vt:lpstr>
      <vt:lpstr>FS06.22._J</vt:lpstr>
      <vt:lpstr>FS06.22._K</vt:lpstr>
      <vt:lpstr>FS06.22._L</vt:lpstr>
      <vt:lpstr>FS06.22._M</vt:lpstr>
      <vt:lpstr>FS06.22._N</vt:lpstr>
      <vt:lpstr>FS06.22._O</vt:lpstr>
      <vt:lpstr>FS06.22._P</vt:lpstr>
      <vt:lpstr>FS06.23._0</vt:lpstr>
      <vt:lpstr>FS06.23._B</vt:lpstr>
      <vt:lpstr>FS06.23._C</vt:lpstr>
      <vt:lpstr>FS06.23._D</vt:lpstr>
      <vt:lpstr>FS06.23._E</vt:lpstr>
      <vt:lpstr>FS06.23._F</vt:lpstr>
      <vt:lpstr>FS06.23._G</vt:lpstr>
      <vt:lpstr>FS06.23._H</vt:lpstr>
      <vt:lpstr>FS06.23._I</vt:lpstr>
      <vt:lpstr>FS06.23._J</vt:lpstr>
      <vt:lpstr>FS06.23._K</vt:lpstr>
      <vt:lpstr>FS06.23._L</vt:lpstr>
      <vt:lpstr>FS06.23._M</vt:lpstr>
      <vt:lpstr>FS06.23._N</vt:lpstr>
      <vt:lpstr>FS06.23._O</vt:lpstr>
      <vt:lpstr>FS06.23._P</vt:lpstr>
      <vt:lpstr>FS06.24._0</vt:lpstr>
      <vt:lpstr>FS06.24._B</vt:lpstr>
      <vt:lpstr>FS06.24._C</vt:lpstr>
      <vt:lpstr>FS06.24._D</vt:lpstr>
      <vt:lpstr>FS06.24._E</vt:lpstr>
      <vt:lpstr>FS06.24._F</vt:lpstr>
      <vt:lpstr>FS06.24._G</vt:lpstr>
      <vt:lpstr>FS06.24._H</vt:lpstr>
      <vt:lpstr>FS06.24._I</vt:lpstr>
      <vt:lpstr>FS06.24._J</vt:lpstr>
      <vt:lpstr>FS06.24._K</vt:lpstr>
      <vt:lpstr>FS06.24._L</vt:lpstr>
      <vt:lpstr>FS06.24._M</vt:lpstr>
      <vt:lpstr>FS06.24._N</vt:lpstr>
      <vt:lpstr>FS06.24._O</vt:lpstr>
      <vt:lpstr>FS06.24._P</vt:lpstr>
      <vt:lpstr>FS06.25._0</vt:lpstr>
      <vt:lpstr>FS06.25._B</vt:lpstr>
      <vt:lpstr>FS06.25._C</vt:lpstr>
      <vt:lpstr>FS06.25._D</vt:lpstr>
      <vt:lpstr>FS06.25._E</vt:lpstr>
      <vt:lpstr>FS06.25._F</vt:lpstr>
      <vt:lpstr>FS06.25._G</vt:lpstr>
      <vt:lpstr>FS06.25._H</vt:lpstr>
      <vt:lpstr>FS06.25._I</vt:lpstr>
      <vt:lpstr>FS06.25._J</vt:lpstr>
      <vt:lpstr>FS06.25._K</vt:lpstr>
      <vt:lpstr>FS06.25._L</vt:lpstr>
      <vt:lpstr>FS06.25._M</vt:lpstr>
      <vt:lpstr>FS06.25._N</vt:lpstr>
      <vt:lpstr>FS06.25._O</vt:lpstr>
      <vt:lpstr>FS06.25._P</vt:lpstr>
      <vt:lpstr>FS06.26._0</vt:lpstr>
      <vt:lpstr>FS06.26._B</vt:lpstr>
      <vt:lpstr>FS06.26._C</vt:lpstr>
      <vt:lpstr>FS06.26._D</vt:lpstr>
      <vt:lpstr>FS06.26._E</vt:lpstr>
      <vt:lpstr>FS06.26._F</vt:lpstr>
      <vt:lpstr>FS06.26._G</vt:lpstr>
      <vt:lpstr>FS06.26._H</vt:lpstr>
      <vt:lpstr>FS06.26._I</vt:lpstr>
      <vt:lpstr>FS06.26._J</vt:lpstr>
      <vt:lpstr>FS06.26._K</vt:lpstr>
      <vt:lpstr>FS06.26._L</vt:lpstr>
      <vt:lpstr>FS06.26._M</vt:lpstr>
      <vt:lpstr>FS06.26._N</vt:lpstr>
      <vt:lpstr>FS06.26._O</vt:lpstr>
      <vt:lpstr>FS06.26._P</vt:lpstr>
      <vt:lpstr>FS06.27._0</vt:lpstr>
      <vt:lpstr>FS06.27._B</vt:lpstr>
      <vt:lpstr>FS06.27._C</vt:lpstr>
      <vt:lpstr>FS06.27._D</vt:lpstr>
      <vt:lpstr>FS06.27._E</vt:lpstr>
      <vt:lpstr>FS06.27._F</vt:lpstr>
      <vt:lpstr>FS06.27._G</vt:lpstr>
      <vt:lpstr>FS06.27._H</vt:lpstr>
      <vt:lpstr>FS06.27._I</vt:lpstr>
      <vt:lpstr>FS06.27._J</vt:lpstr>
      <vt:lpstr>FS06.27._K</vt:lpstr>
      <vt:lpstr>FS06.27._L</vt:lpstr>
      <vt:lpstr>FS06.27._M</vt:lpstr>
      <vt:lpstr>FS06.27._N</vt:lpstr>
      <vt:lpstr>FS06.27._O</vt:lpstr>
      <vt:lpstr>FS06.27._P</vt:lpstr>
      <vt:lpstr>FS06.28._0</vt:lpstr>
      <vt:lpstr>FS06.28._B</vt:lpstr>
      <vt:lpstr>FS06.28._C</vt:lpstr>
      <vt:lpstr>FS06.28._D</vt:lpstr>
      <vt:lpstr>FS06.28._E</vt:lpstr>
      <vt:lpstr>FS06.28._F</vt:lpstr>
      <vt:lpstr>FS06.28._G</vt:lpstr>
      <vt:lpstr>FS06.28._H</vt:lpstr>
      <vt:lpstr>FS06.28._I</vt:lpstr>
      <vt:lpstr>FS06.28._J</vt:lpstr>
      <vt:lpstr>FS06.28._K</vt:lpstr>
      <vt:lpstr>FS06.28._L</vt:lpstr>
      <vt:lpstr>FS06.28._M</vt:lpstr>
      <vt:lpstr>FS06.28._N</vt:lpstr>
      <vt:lpstr>FS06.28._O</vt:lpstr>
      <vt:lpstr>FS06.28._P</vt:lpstr>
      <vt:lpstr>FS06.29._0</vt:lpstr>
      <vt:lpstr>FS06.29._B</vt:lpstr>
      <vt:lpstr>FS06.29._C</vt:lpstr>
      <vt:lpstr>FS06.29._D</vt:lpstr>
      <vt:lpstr>FS06.29._E</vt:lpstr>
      <vt:lpstr>FS06.29._F</vt:lpstr>
      <vt:lpstr>FS06.29._G</vt:lpstr>
      <vt:lpstr>FS06.29._H</vt:lpstr>
      <vt:lpstr>FS06.29._I</vt:lpstr>
      <vt:lpstr>FS06.29._J</vt:lpstr>
      <vt:lpstr>FS06.29._K</vt:lpstr>
      <vt:lpstr>FS06.29._L</vt:lpstr>
      <vt:lpstr>FS06.29._M</vt:lpstr>
      <vt:lpstr>FS06.29._N</vt:lpstr>
      <vt:lpstr>FS06.29._O</vt:lpstr>
      <vt:lpstr>FS06.29._P</vt:lpstr>
      <vt:lpstr>FS06.3._0</vt:lpstr>
      <vt:lpstr>FS06.3._B</vt:lpstr>
      <vt:lpstr>FS06.3._C</vt:lpstr>
      <vt:lpstr>FS06.3._D</vt:lpstr>
      <vt:lpstr>FS06.3._E</vt:lpstr>
      <vt:lpstr>FS06.3._F</vt:lpstr>
      <vt:lpstr>FS06.3._G</vt:lpstr>
      <vt:lpstr>FS06.3._H</vt:lpstr>
      <vt:lpstr>FS06.3._I</vt:lpstr>
      <vt:lpstr>FS06.3._J</vt:lpstr>
      <vt:lpstr>FS06.3._K</vt:lpstr>
      <vt:lpstr>FS06.3._L</vt:lpstr>
      <vt:lpstr>FS06.3._M</vt:lpstr>
      <vt:lpstr>FS06.3._N</vt:lpstr>
      <vt:lpstr>FS06.3._O</vt:lpstr>
      <vt:lpstr>FS06.3._P</vt:lpstr>
      <vt:lpstr>FS06.30._0</vt:lpstr>
      <vt:lpstr>FS06.30._B</vt:lpstr>
      <vt:lpstr>FS06.30._C</vt:lpstr>
      <vt:lpstr>FS06.30._D</vt:lpstr>
      <vt:lpstr>FS06.30._E</vt:lpstr>
      <vt:lpstr>FS06.30._F</vt:lpstr>
      <vt:lpstr>FS06.30._G</vt:lpstr>
      <vt:lpstr>FS06.30._H</vt:lpstr>
      <vt:lpstr>FS06.30._I</vt:lpstr>
      <vt:lpstr>FS06.30._J</vt:lpstr>
      <vt:lpstr>FS06.30._K</vt:lpstr>
      <vt:lpstr>FS06.30._L</vt:lpstr>
      <vt:lpstr>FS06.30._M</vt:lpstr>
      <vt:lpstr>FS06.30._N</vt:lpstr>
      <vt:lpstr>FS06.30._O</vt:lpstr>
      <vt:lpstr>FS06.30._P</vt:lpstr>
      <vt:lpstr>FS06.31._0</vt:lpstr>
      <vt:lpstr>FS06.31._B</vt:lpstr>
      <vt:lpstr>FS06.31._C</vt:lpstr>
      <vt:lpstr>FS06.31._D</vt:lpstr>
      <vt:lpstr>FS06.31._E</vt:lpstr>
      <vt:lpstr>FS06.31._F</vt:lpstr>
      <vt:lpstr>FS06.31._G</vt:lpstr>
      <vt:lpstr>FS06.31._H</vt:lpstr>
      <vt:lpstr>FS06.31._I</vt:lpstr>
      <vt:lpstr>FS06.31._J</vt:lpstr>
      <vt:lpstr>FS06.31._K</vt:lpstr>
      <vt:lpstr>FS06.31._L</vt:lpstr>
      <vt:lpstr>FS06.31._M</vt:lpstr>
      <vt:lpstr>FS06.31._N</vt:lpstr>
      <vt:lpstr>FS06.31._O</vt:lpstr>
      <vt:lpstr>FS06.31._P</vt:lpstr>
      <vt:lpstr>FS06.32._0</vt:lpstr>
      <vt:lpstr>FS06.32._B</vt:lpstr>
      <vt:lpstr>FS06.32._C</vt:lpstr>
      <vt:lpstr>FS06.32._D</vt:lpstr>
      <vt:lpstr>FS06.32._E</vt:lpstr>
      <vt:lpstr>FS06.32._F</vt:lpstr>
      <vt:lpstr>FS06.32._G</vt:lpstr>
      <vt:lpstr>FS06.32._H</vt:lpstr>
      <vt:lpstr>FS06.32._I</vt:lpstr>
      <vt:lpstr>FS06.32._J</vt:lpstr>
      <vt:lpstr>FS06.32._K</vt:lpstr>
      <vt:lpstr>FS06.32._L</vt:lpstr>
      <vt:lpstr>FS06.32._M</vt:lpstr>
      <vt:lpstr>FS06.32._N</vt:lpstr>
      <vt:lpstr>FS06.32._O</vt:lpstr>
      <vt:lpstr>FS06.32._P</vt:lpstr>
      <vt:lpstr>FS06.33._0</vt:lpstr>
      <vt:lpstr>FS06.33._B</vt:lpstr>
      <vt:lpstr>FS06.33._C</vt:lpstr>
      <vt:lpstr>FS06.33._D</vt:lpstr>
      <vt:lpstr>FS06.33._E</vt:lpstr>
      <vt:lpstr>FS06.33._F</vt:lpstr>
      <vt:lpstr>FS06.33._G</vt:lpstr>
      <vt:lpstr>FS06.33._H</vt:lpstr>
      <vt:lpstr>FS06.33._I</vt:lpstr>
      <vt:lpstr>FS06.33._J</vt:lpstr>
      <vt:lpstr>FS06.33._K</vt:lpstr>
      <vt:lpstr>FS06.33._L</vt:lpstr>
      <vt:lpstr>FS06.33._M</vt:lpstr>
      <vt:lpstr>FS06.33._N</vt:lpstr>
      <vt:lpstr>FS06.33._O</vt:lpstr>
      <vt:lpstr>FS06.33._P</vt:lpstr>
      <vt:lpstr>FS06.34._0</vt:lpstr>
      <vt:lpstr>FS06.34._B</vt:lpstr>
      <vt:lpstr>FS06.34._C</vt:lpstr>
      <vt:lpstr>FS06.34._D</vt:lpstr>
      <vt:lpstr>FS06.34._E</vt:lpstr>
      <vt:lpstr>FS06.34._F</vt:lpstr>
      <vt:lpstr>FS06.34._G</vt:lpstr>
      <vt:lpstr>FS06.34._H</vt:lpstr>
      <vt:lpstr>FS06.34._I</vt:lpstr>
      <vt:lpstr>FS06.34._J</vt:lpstr>
      <vt:lpstr>FS06.34._K</vt:lpstr>
      <vt:lpstr>FS06.34._L</vt:lpstr>
      <vt:lpstr>FS06.34._M</vt:lpstr>
      <vt:lpstr>FS06.34._N</vt:lpstr>
      <vt:lpstr>FS06.34._O</vt:lpstr>
      <vt:lpstr>FS06.34._P</vt:lpstr>
      <vt:lpstr>FS06.35._0</vt:lpstr>
      <vt:lpstr>FS06.35._B</vt:lpstr>
      <vt:lpstr>FS06.35._C</vt:lpstr>
      <vt:lpstr>FS06.35._D</vt:lpstr>
      <vt:lpstr>FS06.35._E</vt:lpstr>
      <vt:lpstr>FS06.35._F</vt:lpstr>
      <vt:lpstr>FS06.35._G</vt:lpstr>
      <vt:lpstr>FS06.35._H</vt:lpstr>
      <vt:lpstr>FS06.35._I</vt:lpstr>
      <vt:lpstr>FS06.35._J</vt:lpstr>
      <vt:lpstr>FS06.35._K</vt:lpstr>
      <vt:lpstr>FS06.35._L</vt:lpstr>
      <vt:lpstr>FS06.35._M</vt:lpstr>
      <vt:lpstr>FS06.35._N</vt:lpstr>
      <vt:lpstr>FS06.35._O</vt:lpstr>
      <vt:lpstr>FS06.35._P</vt:lpstr>
      <vt:lpstr>FS06.36._0</vt:lpstr>
      <vt:lpstr>FS06.36._B</vt:lpstr>
      <vt:lpstr>FS06.36._C</vt:lpstr>
      <vt:lpstr>FS06.36._D</vt:lpstr>
      <vt:lpstr>FS06.36._E</vt:lpstr>
      <vt:lpstr>FS06.36._F</vt:lpstr>
      <vt:lpstr>FS06.36._G</vt:lpstr>
      <vt:lpstr>FS06.36._H</vt:lpstr>
      <vt:lpstr>FS06.36._I</vt:lpstr>
      <vt:lpstr>FS06.36._J</vt:lpstr>
      <vt:lpstr>FS06.36._K</vt:lpstr>
      <vt:lpstr>FS06.36._L</vt:lpstr>
      <vt:lpstr>FS06.36._M</vt:lpstr>
      <vt:lpstr>FS06.36._N</vt:lpstr>
      <vt:lpstr>FS06.36._O</vt:lpstr>
      <vt:lpstr>FS06.36._P</vt:lpstr>
      <vt:lpstr>FS06.37._0</vt:lpstr>
      <vt:lpstr>FS06.37._B</vt:lpstr>
      <vt:lpstr>FS06.37._C</vt:lpstr>
      <vt:lpstr>FS06.37._D</vt:lpstr>
      <vt:lpstr>FS06.37._E</vt:lpstr>
      <vt:lpstr>FS06.37._F</vt:lpstr>
      <vt:lpstr>FS06.37._G</vt:lpstr>
      <vt:lpstr>FS06.37._H</vt:lpstr>
      <vt:lpstr>FS06.37._I</vt:lpstr>
      <vt:lpstr>FS06.37._J</vt:lpstr>
      <vt:lpstr>FS06.37._K</vt:lpstr>
      <vt:lpstr>FS06.37._L</vt:lpstr>
      <vt:lpstr>FS06.37._M</vt:lpstr>
      <vt:lpstr>FS06.37._N</vt:lpstr>
      <vt:lpstr>FS06.37._O</vt:lpstr>
      <vt:lpstr>FS06.37._P</vt:lpstr>
      <vt:lpstr>FS06.38._0</vt:lpstr>
      <vt:lpstr>FS06.38._B</vt:lpstr>
      <vt:lpstr>FS06.38._C</vt:lpstr>
      <vt:lpstr>FS06.38._D</vt:lpstr>
      <vt:lpstr>FS06.38._E</vt:lpstr>
      <vt:lpstr>FS06.38._F</vt:lpstr>
      <vt:lpstr>FS06.38._G</vt:lpstr>
      <vt:lpstr>FS06.38._H</vt:lpstr>
      <vt:lpstr>FS06.38._I</vt:lpstr>
      <vt:lpstr>FS06.38._J</vt:lpstr>
      <vt:lpstr>FS06.38._K</vt:lpstr>
      <vt:lpstr>FS06.38._L</vt:lpstr>
      <vt:lpstr>FS06.38._M</vt:lpstr>
      <vt:lpstr>FS06.38._N</vt:lpstr>
      <vt:lpstr>FS06.38._O</vt:lpstr>
      <vt:lpstr>FS06.38._P</vt:lpstr>
      <vt:lpstr>FS06.39._0</vt:lpstr>
      <vt:lpstr>FS06.39._B</vt:lpstr>
      <vt:lpstr>FS06.39._C</vt:lpstr>
      <vt:lpstr>FS06.39._D</vt:lpstr>
      <vt:lpstr>FS06.39._E</vt:lpstr>
      <vt:lpstr>FS06.39._F</vt:lpstr>
      <vt:lpstr>FS06.39._G</vt:lpstr>
      <vt:lpstr>FS06.39._H</vt:lpstr>
      <vt:lpstr>FS06.39._I</vt:lpstr>
      <vt:lpstr>FS06.39._J</vt:lpstr>
      <vt:lpstr>FS06.39._K</vt:lpstr>
      <vt:lpstr>FS06.39._L</vt:lpstr>
      <vt:lpstr>FS06.39._M</vt:lpstr>
      <vt:lpstr>FS06.39._N</vt:lpstr>
      <vt:lpstr>FS06.39._O</vt:lpstr>
      <vt:lpstr>FS06.39._P</vt:lpstr>
      <vt:lpstr>FS06.4._0</vt:lpstr>
      <vt:lpstr>FS06.4._B</vt:lpstr>
      <vt:lpstr>FS06.4._C</vt:lpstr>
      <vt:lpstr>FS06.4._D</vt:lpstr>
      <vt:lpstr>FS06.4._E</vt:lpstr>
      <vt:lpstr>FS06.4._F</vt:lpstr>
      <vt:lpstr>FS06.4._G</vt:lpstr>
      <vt:lpstr>FS06.4._H</vt:lpstr>
      <vt:lpstr>FS06.4._I</vt:lpstr>
      <vt:lpstr>FS06.4._J</vt:lpstr>
      <vt:lpstr>FS06.4._K</vt:lpstr>
      <vt:lpstr>FS06.4._L</vt:lpstr>
      <vt:lpstr>FS06.4._M</vt:lpstr>
      <vt:lpstr>FS06.4._N</vt:lpstr>
      <vt:lpstr>FS06.4._O</vt:lpstr>
      <vt:lpstr>FS06.4._P</vt:lpstr>
      <vt:lpstr>FS06.40._0</vt:lpstr>
      <vt:lpstr>FS06.40._B</vt:lpstr>
      <vt:lpstr>FS06.40._C</vt:lpstr>
      <vt:lpstr>FS06.40._D</vt:lpstr>
      <vt:lpstr>FS06.40._E</vt:lpstr>
      <vt:lpstr>FS06.40._F</vt:lpstr>
      <vt:lpstr>FS06.40._G</vt:lpstr>
      <vt:lpstr>FS06.40._H</vt:lpstr>
      <vt:lpstr>FS06.40._I</vt:lpstr>
      <vt:lpstr>FS06.40._J</vt:lpstr>
      <vt:lpstr>FS06.40._K</vt:lpstr>
      <vt:lpstr>FS06.40._L</vt:lpstr>
      <vt:lpstr>FS06.40._M</vt:lpstr>
      <vt:lpstr>FS06.40._N</vt:lpstr>
      <vt:lpstr>FS06.40._O</vt:lpstr>
      <vt:lpstr>FS06.40._P</vt:lpstr>
      <vt:lpstr>FS06.41._0</vt:lpstr>
      <vt:lpstr>FS06.41._B</vt:lpstr>
      <vt:lpstr>FS06.41._C</vt:lpstr>
      <vt:lpstr>FS06.41._D</vt:lpstr>
      <vt:lpstr>FS06.41._E</vt:lpstr>
      <vt:lpstr>FS06.41._F</vt:lpstr>
      <vt:lpstr>FS06.41._G</vt:lpstr>
      <vt:lpstr>FS06.41._H</vt:lpstr>
      <vt:lpstr>FS06.41._I</vt:lpstr>
      <vt:lpstr>FS06.41._J</vt:lpstr>
      <vt:lpstr>FS06.41._K</vt:lpstr>
      <vt:lpstr>FS06.41._L</vt:lpstr>
      <vt:lpstr>FS06.41._M</vt:lpstr>
      <vt:lpstr>FS06.41._N</vt:lpstr>
      <vt:lpstr>FS06.41._O</vt:lpstr>
      <vt:lpstr>FS06.41._P</vt:lpstr>
      <vt:lpstr>FS06.42._0</vt:lpstr>
      <vt:lpstr>FS06.42._B</vt:lpstr>
      <vt:lpstr>FS06.42._C</vt:lpstr>
      <vt:lpstr>FS06.42._D</vt:lpstr>
      <vt:lpstr>FS06.42._E</vt:lpstr>
      <vt:lpstr>FS06.42._F</vt:lpstr>
      <vt:lpstr>FS06.42._G</vt:lpstr>
      <vt:lpstr>FS06.42._H</vt:lpstr>
      <vt:lpstr>FS06.42._I</vt:lpstr>
      <vt:lpstr>FS06.42._J</vt:lpstr>
      <vt:lpstr>FS06.42._K</vt:lpstr>
      <vt:lpstr>FS06.42._L</vt:lpstr>
      <vt:lpstr>FS06.42._M</vt:lpstr>
      <vt:lpstr>FS06.42._N</vt:lpstr>
      <vt:lpstr>FS06.42._O</vt:lpstr>
      <vt:lpstr>FS06.42._P</vt:lpstr>
      <vt:lpstr>FS06.43._0</vt:lpstr>
      <vt:lpstr>FS06.43._B</vt:lpstr>
      <vt:lpstr>FS06.43._C</vt:lpstr>
      <vt:lpstr>FS06.43._D</vt:lpstr>
      <vt:lpstr>FS06.43._E</vt:lpstr>
      <vt:lpstr>FS06.43._F</vt:lpstr>
      <vt:lpstr>FS06.43._G</vt:lpstr>
      <vt:lpstr>FS06.43._H</vt:lpstr>
      <vt:lpstr>FS06.43._I</vt:lpstr>
      <vt:lpstr>FS06.43._J</vt:lpstr>
      <vt:lpstr>FS06.43._K</vt:lpstr>
      <vt:lpstr>FS06.43._L</vt:lpstr>
      <vt:lpstr>FS06.43._M</vt:lpstr>
      <vt:lpstr>FS06.43._N</vt:lpstr>
      <vt:lpstr>FS06.43._O</vt:lpstr>
      <vt:lpstr>FS06.43._P</vt:lpstr>
      <vt:lpstr>FS06.44._0</vt:lpstr>
      <vt:lpstr>FS06.44._B</vt:lpstr>
      <vt:lpstr>FS06.44._C</vt:lpstr>
      <vt:lpstr>FS06.44._D</vt:lpstr>
      <vt:lpstr>FS06.44._E</vt:lpstr>
      <vt:lpstr>FS06.44._F</vt:lpstr>
      <vt:lpstr>FS06.44._G</vt:lpstr>
      <vt:lpstr>FS06.44._H</vt:lpstr>
      <vt:lpstr>FS06.44._I</vt:lpstr>
      <vt:lpstr>FS06.44._J</vt:lpstr>
      <vt:lpstr>FS06.44._K</vt:lpstr>
      <vt:lpstr>FS06.44._L</vt:lpstr>
      <vt:lpstr>FS06.44._M</vt:lpstr>
      <vt:lpstr>FS06.44._N</vt:lpstr>
      <vt:lpstr>FS06.44._O</vt:lpstr>
      <vt:lpstr>FS06.44._P</vt:lpstr>
      <vt:lpstr>FS06.45._0</vt:lpstr>
      <vt:lpstr>FS06.45._B</vt:lpstr>
      <vt:lpstr>FS06.45._C</vt:lpstr>
      <vt:lpstr>FS06.45._D</vt:lpstr>
      <vt:lpstr>FS06.45._E</vt:lpstr>
      <vt:lpstr>FS06.45._F</vt:lpstr>
      <vt:lpstr>FS06.45._G</vt:lpstr>
      <vt:lpstr>FS06.45._H</vt:lpstr>
      <vt:lpstr>FS06.45._I</vt:lpstr>
      <vt:lpstr>FS06.45._J</vt:lpstr>
      <vt:lpstr>FS06.45._K</vt:lpstr>
      <vt:lpstr>FS06.45._L</vt:lpstr>
      <vt:lpstr>FS06.45._M</vt:lpstr>
      <vt:lpstr>FS06.45._N</vt:lpstr>
      <vt:lpstr>FS06.45._O</vt:lpstr>
      <vt:lpstr>FS06.45._P</vt:lpstr>
      <vt:lpstr>FS06.46._0</vt:lpstr>
      <vt:lpstr>FS06.46._B</vt:lpstr>
      <vt:lpstr>FS06.46._C</vt:lpstr>
      <vt:lpstr>FS06.46._D</vt:lpstr>
      <vt:lpstr>FS06.46._E</vt:lpstr>
      <vt:lpstr>FS06.46._F</vt:lpstr>
      <vt:lpstr>FS06.46._G</vt:lpstr>
      <vt:lpstr>FS06.46._H</vt:lpstr>
      <vt:lpstr>FS06.46._I</vt:lpstr>
      <vt:lpstr>FS06.46._J</vt:lpstr>
      <vt:lpstr>FS06.46._K</vt:lpstr>
      <vt:lpstr>FS06.46._L</vt:lpstr>
      <vt:lpstr>FS06.46._M</vt:lpstr>
      <vt:lpstr>FS06.46._N</vt:lpstr>
      <vt:lpstr>FS06.46._O</vt:lpstr>
      <vt:lpstr>FS06.46._P</vt:lpstr>
      <vt:lpstr>FS06.47._0</vt:lpstr>
      <vt:lpstr>FS06.47._B</vt:lpstr>
      <vt:lpstr>FS06.47._C</vt:lpstr>
      <vt:lpstr>FS06.47._D</vt:lpstr>
      <vt:lpstr>FS06.47._E</vt:lpstr>
      <vt:lpstr>FS06.47._F</vt:lpstr>
      <vt:lpstr>FS06.47._G</vt:lpstr>
      <vt:lpstr>FS06.47._H</vt:lpstr>
      <vt:lpstr>FS06.47._I</vt:lpstr>
      <vt:lpstr>FS06.47._J</vt:lpstr>
      <vt:lpstr>FS06.47._K</vt:lpstr>
      <vt:lpstr>FS06.47._L</vt:lpstr>
      <vt:lpstr>FS06.47._M</vt:lpstr>
      <vt:lpstr>FS06.47._N</vt:lpstr>
      <vt:lpstr>FS06.47._O</vt:lpstr>
      <vt:lpstr>FS06.47._P</vt:lpstr>
      <vt:lpstr>FS06.48._0</vt:lpstr>
      <vt:lpstr>FS06.48._B</vt:lpstr>
      <vt:lpstr>FS06.48._C</vt:lpstr>
      <vt:lpstr>FS06.48._D</vt:lpstr>
      <vt:lpstr>FS06.48._E</vt:lpstr>
      <vt:lpstr>FS06.48._F</vt:lpstr>
      <vt:lpstr>FS06.48._G</vt:lpstr>
      <vt:lpstr>FS06.48._H</vt:lpstr>
      <vt:lpstr>FS06.48._I</vt:lpstr>
      <vt:lpstr>FS06.48._J</vt:lpstr>
      <vt:lpstr>FS06.48._K</vt:lpstr>
      <vt:lpstr>FS06.48._L</vt:lpstr>
      <vt:lpstr>FS06.48._M</vt:lpstr>
      <vt:lpstr>FS06.48._N</vt:lpstr>
      <vt:lpstr>FS06.48._O</vt:lpstr>
      <vt:lpstr>FS06.48._P</vt:lpstr>
      <vt:lpstr>FS06.49._0</vt:lpstr>
      <vt:lpstr>FS06.49._B</vt:lpstr>
      <vt:lpstr>FS06.49._C</vt:lpstr>
      <vt:lpstr>FS06.49._D</vt:lpstr>
      <vt:lpstr>FS06.49._E</vt:lpstr>
      <vt:lpstr>FS06.49._F</vt:lpstr>
      <vt:lpstr>FS06.49._G</vt:lpstr>
      <vt:lpstr>FS06.49._H</vt:lpstr>
      <vt:lpstr>FS06.49._I</vt:lpstr>
      <vt:lpstr>FS06.49._J</vt:lpstr>
      <vt:lpstr>FS06.49._K</vt:lpstr>
      <vt:lpstr>FS06.49._L</vt:lpstr>
      <vt:lpstr>FS06.49._M</vt:lpstr>
      <vt:lpstr>FS06.49._N</vt:lpstr>
      <vt:lpstr>FS06.49._O</vt:lpstr>
      <vt:lpstr>FS06.49._P</vt:lpstr>
      <vt:lpstr>FS06.5._0</vt:lpstr>
      <vt:lpstr>FS06.5._B</vt:lpstr>
      <vt:lpstr>FS06.5._C</vt:lpstr>
      <vt:lpstr>FS06.5._D</vt:lpstr>
      <vt:lpstr>FS06.5._E</vt:lpstr>
      <vt:lpstr>FS06.5._F</vt:lpstr>
      <vt:lpstr>FS06.5._G</vt:lpstr>
      <vt:lpstr>FS06.5._H</vt:lpstr>
      <vt:lpstr>FS06.5._I</vt:lpstr>
      <vt:lpstr>FS06.5._J</vt:lpstr>
      <vt:lpstr>FS06.5._K</vt:lpstr>
      <vt:lpstr>FS06.5._L</vt:lpstr>
      <vt:lpstr>FS06.5._M</vt:lpstr>
      <vt:lpstr>FS06.5._N</vt:lpstr>
      <vt:lpstr>FS06.5._O</vt:lpstr>
      <vt:lpstr>FS06.5._P</vt:lpstr>
      <vt:lpstr>FS06.50._0</vt:lpstr>
      <vt:lpstr>FS06.50._B</vt:lpstr>
      <vt:lpstr>FS06.50._C</vt:lpstr>
      <vt:lpstr>FS06.50._D</vt:lpstr>
      <vt:lpstr>FS06.50._E</vt:lpstr>
      <vt:lpstr>FS06.50._F</vt:lpstr>
      <vt:lpstr>FS06.50._G</vt:lpstr>
      <vt:lpstr>FS06.50._H</vt:lpstr>
      <vt:lpstr>FS06.50._I</vt:lpstr>
      <vt:lpstr>FS06.50._J</vt:lpstr>
      <vt:lpstr>FS06.50._K</vt:lpstr>
      <vt:lpstr>FS06.50._L</vt:lpstr>
      <vt:lpstr>FS06.50._M</vt:lpstr>
      <vt:lpstr>FS06.50._N</vt:lpstr>
      <vt:lpstr>FS06.50._O</vt:lpstr>
      <vt:lpstr>FS06.50._P</vt:lpstr>
      <vt:lpstr>FS06.6._0</vt:lpstr>
      <vt:lpstr>FS06.6._B</vt:lpstr>
      <vt:lpstr>FS06.6._C</vt:lpstr>
      <vt:lpstr>FS06.6._D</vt:lpstr>
      <vt:lpstr>FS06.6._E</vt:lpstr>
      <vt:lpstr>FS06.6._F</vt:lpstr>
      <vt:lpstr>FS06.6._G</vt:lpstr>
      <vt:lpstr>FS06.6._H</vt:lpstr>
      <vt:lpstr>FS06.6._I</vt:lpstr>
      <vt:lpstr>FS06.6._J</vt:lpstr>
      <vt:lpstr>FS06.6._K</vt:lpstr>
      <vt:lpstr>FS06.6._L</vt:lpstr>
      <vt:lpstr>FS06.6._M</vt:lpstr>
      <vt:lpstr>FS06.6._N</vt:lpstr>
      <vt:lpstr>FS06.6._O</vt:lpstr>
      <vt:lpstr>FS06.6._P</vt:lpstr>
      <vt:lpstr>FS06.7._0</vt:lpstr>
      <vt:lpstr>FS06.7._B</vt:lpstr>
      <vt:lpstr>FS06.7._C</vt:lpstr>
      <vt:lpstr>FS06.7._D</vt:lpstr>
      <vt:lpstr>FS06.7._E</vt:lpstr>
      <vt:lpstr>FS06.7._F</vt:lpstr>
      <vt:lpstr>FS06.7._G</vt:lpstr>
      <vt:lpstr>FS06.7._H</vt:lpstr>
      <vt:lpstr>FS06.7._I</vt:lpstr>
      <vt:lpstr>FS06.7._J</vt:lpstr>
      <vt:lpstr>FS06.7._K</vt:lpstr>
      <vt:lpstr>FS06.7._L</vt:lpstr>
      <vt:lpstr>FS06.7._M</vt:lpstr>
      <vt:lpstr>FS06.7._N</vt:lpstr>
      <vt:lpstr>FS06.7._O</vt:lpstr>
      <vt:lpstr>FS06.7._P</vt:lpstr>
      <vt:lpstr>FS06.8._0</vt:lpstr>
      <vt:lpstr>FS06.8._B</vt:lpstr>
      <vt:lpstr>FS06.8._C</vt:lpstr>
      <vt:lpstr>FS06.8._D</vt:lpstr>
      <vt:lpstr>FS06.8._E</vt:lpstr>
      <vt:lpstr>FS06.8._F</vt:lpstr>
      <vt:lpstr>FS06.8._G</vt:lpstr>
      <vt:lpstr>FS06.8._H</vt:lpstr>
      <vt:lpstr>FS06.8._I</vt:lpstr>
      <vt:lpstr>FS06.8._J</vt:lpstr>
      <vt:lpstr>FS06.8._K</vt:lpstr>
      <vt:lpstr>FS06.8._L</vt:lpstr>
      <vt:lpstr>FS06.8._M</vt:lpstr>
      <vt:lpstr>FS06.8._N</vt:lpstr>
      <vt:lpstr>FS06.8._O</vt:lpstr>
      <vt:lpstr>FS06.8._P</vt:lpstr>
      <vt:lpstr>FS06.9._0</vt:lpstr>
      <vt:lpstr>FS06.9._B</vt:lpstr>
      <vt:lpstr>FS06.9._C</vt:lpstr>
      <vt:lpstr>FS06.9._D</vt:lpstr>
      <vt:lpstr>FS06.9._E</vt:lpstr>
      <vt:lpstr>FS06.9._F</vt:lpstr>
      <vt:lpstr>FS06.9._G</vt:lpstr>
      <vt:lpstr>FS06.9._H</vt:lpstr>
      <vt:lpstr>FS06.9._I</vt:lpstr>
      <vt:lpstr>FS06.9._J</vt:lpstr>
      <vt:lpstr>FS06.9._K</vt:lpstr>
      <vt:lpstr>FS06.9._L</vt:lpstr>
      <vt:lpstr>FS06.9._M</vt:lpstr>
      <vt:lpstr>FS06.9._N</vt:lpstr>
      <vt:lpstr>FS06.9._O</vt:lpstr>
      <vt:lpstr>FS06.9._P</vt:lpstr>
      <vt:lpstr>KPiPN01.1._C</vt:lpstr>
      <vt:lpstr>KPiPN01.1._D</vt:lpstr>
      <vt:lpstr>KPiPN01.1._E</vt:lpstr>
      <vt:lpstr>KPiPN01.2._A</vt:lpstr>
      <vt:lpstr>KPiPN01.2._B</vt:lpstr>
      <vt:lpstr>KPiPN01.2._C</vt:lpstr>
      <vt:lpstr>KPiPN01.2._D</vt:lpstr>
      <vt:lpstr>KPiPN01.2._E</vt:lpstr>
      <vt:lpstr>KPiPN01.2._F</vt:lpstr>
      <vt:lpstr>KPiPN01.3._A</vt:lpstr>
      <vt:lpstr>KPiPN01.4._A</vt:lpstr>
      <vt:lpstr>KPiPN01.4._B</vt:lpstr>
      <vt:lpstr>KPiPN01.4._C</vt:lpstr>
      <vt:lpstr>KPiPN01.4._D</vt:lpstr>
      <vt:lpstr>KPiPN01.4._E</vt:lpstr>
      <vt:lpstr>KPiPN01.4._F</vt:lpstr>
      <vt:lpstr>KPiPN01.5._A</vt:lpstr>
      <vt:lpstr>KPiPN01.5._B</vt:lpstr>
      <vt:lpstr>KPiPN01.5._C</vt:lpstr>
      <vt:lpstr>KPiPN01.5._D</vt:lpstr>
      <vt:lpstr>KPiPN01.5._E</vt:lpstr>
      <vt:lpstr>KPiPN01.5._F</vt:lpstr>
      <vt:lpstr>KPiPN01.6._A</vt:lpstr>
      <vt:lpstr>KPiPN01.6._B</vt:lpstr>
      <vt:lpstr>KPiPN01.6._C</vt:lpstr>
      <vt:lpstr>KPiPN01.6._D</vt:lpstr>
      <vt:lpstr>KPiPN01.6._E</vt:lpstr>
      <vt:lpstr>KPiPN01.6._F</vt:lpstr>
      <vt:lpstr>KPiPN02.1._A</vt:lpstr>
      <vt:lpstr>KPiPN02.1._B</vt:lpstr>
      <vt:lpstr>KPiPN02.1._C</vt:lpstr>
      <vt:lpstr>KPiPN02.1._D</vt:lpstr>
      <vt:lpstr>KPiPN02.1._E</vt:lpstr>
      <vt:lpstr>KPiPN02.1._F</vt:lpstr>
      <vt:lpstr>KPiPN02.1._G</vt:lpstr>
      <vt:lpstr>KPiPN02.1._H</vt:lpstr>
      <vt:lpstr>KPiPN02.1._I</vt:lpstr>
      <vt:lpstr>KPiPN02.1._J</vt:lpstr>
      <vt:lpstr>KPiPN02.1._K</vt:lpstr>
      <vt:lpstr>KPiPN02.1._L</vt:lpstr>
      <vt:lpstr>KPiPN02.1._M</vt:lpstr>
      <vt:lpstr>KPiPN02.1._N</vt:lpstr>
      <vt:lpstr>KPiPN02.1._O</vt:lpstr>
      <vt:lpstr>KPiPN02.1._P</vt:lpstr>
      <vt:lpstr>KPiPN02.1.1._A</vt:lpstr>
      <vt:lpstr>KPiPN02.1.1._B</vt:lpstr>
      <vt:lpstr>KPiPN02.1.1._C</vt:lpstr>
      <vt:lpstr>KPiPN02.1.1._D</vt:lpstr>
      <vt:lpstr>KPiPN02.1.1._E</vt:lpstr>
      <vt:lpstr>KPiPN02.1.1._F</vt:lpstr>
      <vt:lpstr>KPiPN02.1.1._G</vt:lpstr>
      <vt:lpstr>KPiPN02.1.1._H</vt:lpstr>
      <vt:lpstr>KPiPN02.1.1._I</vt:lpstr>
      <vt:lpstr>KPiPN02.1.1._J</vt:lpstr>
      <vt:lpstr>KPiPN02.1.1._K</vt:lpstr>
      <vt:lpstr>KPiPN02.1.1._L</vt:lpstr>
      <vt:lpstr>KPiPN02.1.1._M</vt:lpstr>
      <vt:lpstr>KPiPN02.1.1._N</vt:lpstr>
      <vt:lpstr>KPiPN02.1.1._O</vt:lpstr>
      <vt:lpstr>KPiPN02.1.1._P</vt:lpstr>
      <vt:lpstr>KPiPN02.1.2._A</vt:lpstr>
      <vt:lpstr>KPiPN02.1.2._B</vt:lpstr>
      <vt:lpstr>KPiPN02.1.2._C</vt:lpstr>
      <vt:lpstr>KPiPN02.1.2._D</vt:lpstr>
      <vt:lpstr>KPiPN02.1.2._E</vt:lpstr>
      <vt:lpstr>KPiPN02.1.2._F</vt:lpstr>
      <vt:lpstr>KPiPN02.1.2._G</vt:lpstr>
      <vt:lpstr>KPiPN02.1.2._H</vt:lpstr>
      <vt:lpstr>KPiPN02.1.2._I</vt:lpstr>
      <vt:lpstr>KPiPN02.1.2._J</vt:lpstr>
      <vt:lpstr>KPiPN02.1.2._K</vt:lpstr>
      <vt:lpstr>KPiPN02.1.2._L</vt:lpstr>
      <vt:lpstr>KPiPN02.1.2._M</vt:lpstr>
      <vt:lpstr>KPiPN02.1.2._N</vt:lpstr>
      <vt:lpstr>KPiPN02.1.2._O</vt:lpstr>
      <vt:lpstr>KPiPN02.1.2._P</vt:lpstr>
      <vt:lpstr>KPiPN02.1.3._A</vt:lpstr>
      <vt:lpstr>KPiPN02.1.3._B</vt:lpstr>
      <vt:lpstr>KPiPN02.1.3._C</vt:lpstr>
      <vt:lpstr>KPiPN02.1.3._D</vt:lpstr>
      <vt:lpstr>KPiPN02.1.3._E</vt:lpstr>
      <vt:lpstr>KPiPN02.1.3._F</vt:lpstr>
      <vt:lpstr>KPiPN02.1.3._G</vt:lpstr>
      <vt:lpstr>KPiPN02.1.3._H</vt:lpstr>
      <vt:lpstr>KPiPN02.1.3._I</vt:lpstr>
      <vt:lpstr>KPiPN02.1.3._J</vt:lpstr>
      <vt:lpstr>KPiPN02.1.3._K</vt:lpstr>
      <vt:lpstr>KPiPN02.1.3._L</vt:lpstr>
      <vt:lpstr>KPiPN02.1.3._M</vt:lpstr>
      <vt:lpstr>KPiPN02.1.3._N</vt:lpstr>
      <vt:lpstr>KPiPN02.1.3._O</vt:lpstr>
      <vt:lpstr>KPiPN02.1.3._P</vt:lpstr>
      <vt:lpstr>KPiPN02.1.3.1._A</vt:lpstr>
      <vt:lpstr>KPiPN02.1.3.1._B</vt:lpstr>
      <vt:lpstr>KPiPN02.1.3.1._C</vt:lpstr>
      <vt:lpstr>KPiPN02.1.3.1._D</vt:lpstr>
      <vt:lpstr>KPiPN02.1.3.1._E</vt:lpstr>
      <vt:lpstr>KPiPN02.1.3.1._F</vt:lpstr>
      <vt:lpstr>KPiPN02.1.3.1._G</vt:lpstr>
      <vt:lpstr>KPiPN02.1.3.1._H</vt:lpstr>
      <vt:lpstr>KPiPN02.1.3.1._I</vt:lpstr>
      <vt:lpstr>KPiPN02.1.3.1._J</vt:lpstr>
      <vt:lpstr>KPiPN02.1.3.1._K</vt:lpstr>
      <vt:lpstr>KPiPN02.1.3.1._L</vt:lpstr>
      <vt:lpstr>KPiPN02.1.3.1._M</vt:lpstr>
      <vt:lpstr>KPiPN02.1.3.1._N</vt:lpstr>
      <vt:lpstr>KPiPN02.1.3.1._O</vt:lpstr>
      <vt:lpstr>KPiPN02.1.3.1._P</vt:lpstr>
      <vt:lpstr>KPiPN02.1.4._A</vt:lpstr>
      <vt:lpstr>KPiPN02.1.4._B</vt:lpstr>
      <vt:lpstr>KPiPN02.1.4._C</vt:lpstr>
      <vt:lpstr>KPiPN02.1.4._D</vt:lpstr>
      <vt:lpstr>KPiPN02.1.4._E</vt:lpstr>
      <vt:lpstr>KPiPN02.1.4._F</vt:lpstr>
      <vt:lpstr>KPiPN02.1.4._G</vt:lpstr>
      <vt:lpstr>KPiPN02.1.4._H</vt:lpstr>
      <vt:lpstr>KPiPN02.1.4._I</vt:lpstr>
      <vt:lpstr>KPiPN02.1.4._J</vt:lpstr>
      <vt:lpstr>KPiPN02.1.4._K</vt:lpstr>
      <vt:lpstr>KPiPN02.1.4._L</vt:lpstr>
      <vt:lpstr>KPiPN02.1.4._M</vt:lpstr>
      <vt:lpstr>KPiPN02.1.4._N</vt:lpstr>
      <vt:lpstr>KPiPN02.1.4._O</vt:lpstr>
      <vt:lpstr>KPiPN02.1.4._P</vt:lpstr>
      <vt:lpstr>KPiPN02.1.5._A</vt:lpstr>
      <vt:lpstr>KPiPN02.1.5._B</vt:lpstr>
      <vt:lpstr>KPiPN02.1.5._C</vt:lpstr>
      <vt:lpstr>KPiPN02.1.5._D</vt:lpstr>
      <vt:lpstr>KPiPN02.1.5._E</vt:lpstr>
      <vt:lpstr>KPiPN02.1.5._F</vt:lpstr>
      <vt:lpstr>KPiPN02.1.5._G</vt:lpstr>
      <vt:lpstr>KPiPN02.1.5._H</vt:lpstr>
      <vt:lpstr>KPiPN02.1.5._I</vt:lpstr>
      <vt:lpstr>KPiPN02.1.5._J</vt:lpstr>
      <vt:lpstr>KPiPN02.1.5._K</vt:lpstr>
      <vt:lpstr>KPiPN02.1.5._L</vt:lpstr>
      <vt:lpstr>KPiPN02.1.5._M</vt:lpstr>
      <vt:lpstr>KPiPN02.1.5._N</vt:lpstr>
      <vt:lpstr>KPiPN02.1.5._O</vt:lpstr>
      <vt:lpstr>KPiPN02.1.5._P</vt:lpstr>
      <vt:lpstr>KPiPN02.2._A</vt:lpstr>
      <vt:lpstr>KPiPN02.2._B</vt:lpstr>
      <vt:lpstr>KPiPN02.2._C</vt:lpstr>
      <vt:lpstr>KPiPN02.2._D</vt:lpstr>
      <vt:lpstr>KPiPN02.2._E</vt:lpstr>
      <vt:lpstr>KPiPN02.2._F</vt:lpstr>
      <vt:lpstr>KPiPN02.2._G</vt:lpstr>
      <vt:lpstr>KPiPN02.2._H</vt:lpstr>
      <vt:lpstr>KPiPN02.2._I</vt:lpstr>
      <vt:lpstr>KPiPN02.2._J</vt:lpstr>
      <vt:lpstr>KPiPN02.2._K</vt:lpstr>
      <vt:lpstr>KPiPN02.2._L</vt:lpstr>
      <vt:lpstr>KPiPN02.2._M</vt:lpstr>
      <vt:lpstr>KPiPN02.2._N</vt:lpstr>
      <vt:lpstr>KPiPN02.2._O</vt:lpstr>
      <vt:lpstr>KPiPN02.2._P</vt:lpstr>
      <vt:lpstr>KPiPN02.2.1._A</vt:lpstr>
      <vt:lpstr>KPiPN02.2.2._A</vt:lpstr>
      <vt:lpstr>KPiPN02.2.2._B</vt:lpstr>
      <vt:lpstr>KPiPN02.2.2._C</vt:lpstr>
      <vt:lpstr>KPiPN02.2.2._D</vt:lpstr>
      <vt:lpstr>KPiPN02.2.2._E</vt:lpstr>
      <vt:lpstr>KPiPN02.2.2._F</vt:lpstr>
      <vt:lpstr>KPiPN02.2.2._G</vt:lpstr>
      <vt:lpstr>KPiPN02.2.2._H</vt:lpstr>
      <vt:lpstr>KPiPN02.2.2._I</vt:lpstr>
      <vt:lpstr>KPiPN02.2.2._J</vt:lpstr>
      <vt:lpstr>KPiPN02.2.2._K</vt:lpstr>
      <vt:lpstr>KPiPN02.2.2._L</vt:lpstr>
      <vt:lpstr>KPiPN02.2.2._M</vt:lpstr>
      <vt:lpstr>KPiPN02.2.2._N</vt:lpstr>
      <vt:lpstr>KPiPN02.2.2._O</vt:lpstr>
      <vt:lpstr>KPiPN02.2.2._P</vt:lpstr>
      <vt:lpstr>KPiPN02.2.3._A</vt:lpstr>
      <vt:lpstr>KPiPN02.2.3._B</vt:lpstr>
      <vt:lpstr>KPiPN02.2.3._C</vt:lpstr>
      <vt:lpstr>KPiPN02.2.3._D</vt:lpstr>
      <vt:lpstr>KPiPN02.2.3._E</vt:lpstr>
      <vt:lpstr>KPiPN02.2.3._F</vt:lpstr>
      <vt:lpstr>KPiPN02.2.3._G</vt:lpstr>
      <vt:lpstr>KPiPN02.2.3._H</vt:lpstr>
      <vt:lpstr>KPiPN02.2.3._I</vt:lpstr>
      <vt:lpstr>KPiPN02.2.3._J</vt:lpstr>
      <vt:lpstr>KPiPN02.2.3._K</vt:lpstr>
      <vt:lpstr>KPiPN02.2.3._L</vt:lpstr>
      <vt:lpstr>KPiPN02.2.3._M</vt:lpstr>
      <vt:lpstr>KPiPN02.2.3._N</vt:lpstr>
      <vt:lpstr>KPiPN02.2.3._O</vt:lpstr>
      <vt:lpstr>KPiPN02.2.3._P</vt:lpstr>
      <vt:lpstr>KPiPN02.2.4._A</vt:lpstr>
      <vt:lpstr>KPiPN02.2.4._B</vt:lpstr>
      <vt:lpstr>KPiPN02.2.4._C</vt:lpstr>
      <vt:lpstr>KPiPN02.2.4._D</vt:lpstr>
      <vt:lpstr>KPiPN02.2.4._E</vt:lpstr>
      <vt:lpstr>KPiPN02.2.4._F</vt:lpstr>
      <vt:lpstr>KPiPN02.2.4._G</vt:lpstr>
      <vt:lpstr>KPiPN02.2.4._H</vt:lpstr>
      <vt:lpstr>KPiPN02.2.4._I</vt:lpstr>
      <vt:lpstr>KPiPN02.2.4._J</vt:lpstr>
      <vt:lpstr>KPiPN02.2.4._K</vt:lpstr>
      <vt:lpstr>KPiPN02.2.4._L</vt:lpstr>
      <vt:lpstr>KPiPN02.2.4._M</vt:lpstr>
      <vt:lpstr>KPiPN02.2.4._N</vt:lpstr>
      <vt:lpstr>KPiPN02.2.4._O</vt:lpstr>
      <vt:lpstr>KPiPN02.2.4._P</vt:lpstr>
      <vt:lpstr>KPiPN02.2.4.1._A</vt:lpstr>
      <vt:lpstr>KPiPN02.2.4.1._B</vt:lpstr>
      <vt:lpstr>KPiPN02.2.4.1._C</vt:lpstr>
      <vt:lpstr>KPiPN02.2.4.1._D</vt:lpstr>
      <vt:lpstr>KPiPN02.2.4.1._E</vt:lpstr>
      <vt:lpstr>KPiPN02.2.4.1._F</vt:lpstr>
      <vt:lpstr>KPiPN02.2.4.1._G</vt:lpstr>
      <vt:lpstr>KPiPN02.2.4.1._H</vt:lpstr>
      <vt:lpstr>KPiPN02.2.4.1._I</vt:lpstr>
      <vt:lpstr>KPiPN02.2.4.1._J</vt:lpstr>
      <vt:lpstr>KPiPN02.2.4.1._K</vt:lpstr>
      <vt:lpstr>KPiPN02.2.4.1._L</vt:lpstr>
      <vt:lpstr>KPiPN02.2.4.1._M</vt:lpstr>
      <vt:lpstr>KPiPN02.2.4.1._N</vt:lpstr>
      <vt:lpstr>KPiPN02.2.4.1._O</vt:lpstr>
      <vt:lpstr>KPiPN02.2.4.1._P</vt:lpstr>
      <vt:lpstr>KPiPN02.2.5._A</vt:lpstr>
      <vt:lpstr>KPiPN02.2.5._B</vt:lpstr>
      <vt:lpstr>KPiPN02.2.5._C</vt:lpstr>
      <vt:lpstr>KPiPN02.2.5._D</vt:lpstr>
      <vt:lpstr>KPiPN02.2.5._E</vt:lpstr>
      <vt:lpstr>KPiPN02.2.5._F</vt:lpstr>
      <vt:lpstr>KPiPN02.2.5._G</vt:lpstr>
      <vt:lpstr>KPiPN02.2.5._H</vt:lpstr>
      <vt:lpstr>KPiPN02.2.5._I</vt:lpstr>
      <vt:lpstr>KPiPN02.2.5._J</vt:lpstr>
      <vt:lpstr>KPiPN02.2.5._K</vt:lpstr>
      <vt:lpstr>KPiPN02.2.5._L</vt:lpstr>
      <vt:lpstr>KPiPN02.2.5._M</vt:lpstr>
      <vt:lpstr>KPiPN02.2.5._N</vt:lpstr>
      <vt:lpstr>KPiPN02.2.5._O</vt:lpstr>
      <vt:lpstr>KPiPN02.2.5._P</vt:lpstr>
      <vt:lpstr>KPiPN02.2.6._A</vt:lpstr>
      <vt:lpstr>KPiPN02.2.6._B</vt:lpstr>
      <vt:lpstr>KPiPN02.2.6._C</vt:lpstr>
      <vt:lpstr>KPiPN02.2.6._D</vt:lpstr>
      <vt:lpstr>KPiPN02.2.6._E</vt:lpstr>
      <vt:lpstr>KPiPN02.2.6._F</vt:lpstr>
      <vt:lpstr>KPiPN02.2.6._G</vt:lpstr>
      <vt:lpstr>KPiPN02.2.6._H</vt:lpstr>
      <vt:lpstr>KPiPN02.2.6._I</vt:lpstr>
      <vt:lpstr>KPiPN02.2.6._J</vt:lpstr>
      <vt:lpstr>KPiPN02.2.6._K</vt:lpstr>
      <vt:lpstr>KPiPN02.2.6._L</vt:lpstr>
      <vt:lpstr>KPiPN02.2.6._M</vt:lpstr>
      <vt:lpstr>KPiPN02.2.6._N</vt:lpstr>
      <vt:lpstr>KPiPN02.2.6._O</vt:lpstr>
      <vt:lpstr>KPiPN02.2.6._P</vt:lpstr>
      <vt:lpstr>KPiPN02.6._A</vt:lpstr>
      <vt:lpstr>KPiPN02.6._B</vt:lpstr>
      <vt:lpstr>KPiPN02.6._C</vt:lpstr>
      <vt:lpstr>KPiPN02.6._D</vt:lpstr>
      <vt:lpstr>KPiPN02.6._E</vt:lpstr>
      <vt:lpstr>KPiPN02.6._F</vt:lpstr>
      <vt:lpstr>KPiPN02.6._G</vt:lpstr>
      <vt:lpstr>KPiPN02.6._H</vt:lpstr>
      <vt:lpstr>KPiPN02.6._I</vt:lpstr>
      <vt:lpstr>KPiPN02.6._J</vt:lpstr>
      <vt:lpstr>KPiPN02.6._K</vt:lpstr>
      <vt:lpstr>KPiPN02.6._L</vt:lpstr>
      <vt:lpstr>KPiPN02.6._M</vt:lpstr>
      <vt:lpstr>KPiPN02.6._N</vt:lpstr>
      <vt:lpstr>KPiPN02.6._O</vt:lpstr>
      <vt:lpstr>KPiPN02.6._P</vt:lpstr>
      <vt:lpstr>LBA01.1._A</vt:lpstr>
      <vt:lpstr>LBA01.1._B</vt:lpstr>
      <vt:lpstr>LBA01.1._C</vt:lpstr>
      <vt:lpstr>LBA01.1._D</vt:lpstr>
      <vt:lpstr>LBA01.1._E</vt:lpstr>
      <vt:lpstr>LBA01.1._F</vt:lpstr>
      <vt:lpstr>LBA01.1.1._0</vt:lpstr>
      <vt:lpstr>LBA01.1.1._A</vt:lpstr>
      <vt:lpstr>LBA01.1.1._B</vt:lpstr>
      <vt:lpstr>LBA01.1.1._C</vt:lpstr>
      <vt:lpstr>LBA01.1.1._D</vt:lpstr>
      <vt:lpstr>LBA01.1.1._E</vt:lpstr>
      <vt:lpstr>LBA01.1.1._F</vt:lpstr>
      <vt:lpstr>LBA01.1.10._0</vt:lpstr>
      <vt:lpstr>LBA01.1.10._A</vt:lpstr>
      <vt:lpstr>LBA01.1.10._B</vt:lpstr>
      <vt:lpstr>LBA01.1.10._C</vt:lpstr>
      <vt:lpstr>LBA01.1.10._D</vt:lpstr>
      <vt:lpstr>LBA01.1.10._E</vt:lpstr>
      <vt:lpstr>LBA01.1.10._F</vt:lpstr>
      <vt:lpstr>LBA01.1.11._0</vt:lpstr>
      <vt:lpstr>LBA01.1.11._A</vt:lpstr>
      <vt:lpstr>LBA01.1.11._B</vt:lpstr>
      <vt:lpstr>LBA01.1.11._C</vt:lpstr>
      <vt:lpstr>LBA01.1.11._D</vt:lpstr>
      <vt:lpstr>LBA01.1.11._E</vt:lpstr>
      <vt:lpstr>LBA01.1.11._F</vt:lpstr>
      <vt:lpstr>LBA01.1.12._0</vt:lpstr>
      <vt:lpstr>LBA01.1.12._A</vt:lpstr>
      <vt:lpstr>LBA01.1.12._B</vt:lpstr>
      <vt:lpstr>LBA01.1.12._C</vt:lpstr>
      <vt:lpstr>LBA01.1.12._D</vt:lpstr>
      <vt:lpstr>LBA01.1.12._E</vt:lpstr>
      <vt:lpstr>LBA01.1.12._F</vt:lpstr>
      <vt:lpstr>LBA01.1.13._0</vt:lpstr>
      <vt:lpstr>LBA01.1.13._A</vt:lpstr>
      <vt:lpstr>LBA01.1.13._B</vt:lpstr>
      <vt:lpstr>LBA01.1.13._C</vt:lpstr>
      <vt:lpstr>LBA01.1.13._D</vt:lpstr>
      <vt:lpstr>LBA01.1.13._E</vt:lpstr>
      <vt:lpstr>LBA01.1.13._F</vt:lpstr>
      <vt:lpstr>LBA01.1.14._0</vt:lpstr>
      <vt:lpstr>LBA01.1.14._A</vt:lpstr>
      <vt:lpstr>LBA01.1.14._B</vt:lpstr>
      <vt:lpstr>LBA01.1.14._C</vt:lpstr>
      <vt:lpstr>LBA01.1.14._D</vt:lpstr>
      <vt:lpstr>LBA01.1.14._E</vt:lpstr>
      <vt:lpstr>LBA01.1.14._F</vt:lpstr>
      <vt:lpstr>LBA01.1.15._0</vt:lpstr>
      <vt:lpstr>LBA01.1.15._A</vt:lpstr>
      <vt:lpstr>LBA01.1.15._B</vt:lpstr>
      <vt:lpstr>LBA01.1.15._C</vt:lpstr>
      <vt:lpstr>LBA01.1.15._D</vt:lpstr>
      <vt:lpstr>LBA01.1.15._E</vt:lpstr>
      <vt:lpstr>LBA01.1.15._F</vt:lpstr>
      <vt:lpstr>LBA01.1.16._0</vt:lpstr>
      <vt:lpstr>LBA01.1.16._A</vt:lpstr>
      <vt:lpstr>LBA01.1.16._B</vt:lpstr>
      <vt:lpstr>LBA01.1.16._C</vt:lpstr>
      <vt:lpstr>LBA01.1.16._D</vt:lpstr>
      <vt:lpstr>LBA01.1.16._E</vt:lpstr>
      <vt:lpstr>LBA01.1.16._F</vt:lpstr>
      <vt:lpstr>LBA01.1.17._0</vt:lpstr>
      <vt:lpstr>LBA01.1.17._A</vt:lpstr>
      <vt:lpstr>LBA01.1.17._B</vt:lpstr>
      <vt:lpstr>LBA01.1.17._C</vt:lpstr>
      <vt:lpstr>LBA01.1.17._D</vt:lpstr>
      <vt:lpstr>LBA01.1.17._E</vt:lpstr>
      <vt:lpstr>LBA01.1.17._F</vt:lpstr>
      <vt:lpstr>LBA01.1.18._0</vt:lpstr>
      <vt:lpstr>LBA01.1.18._A</vt:lpstr>
      <vt:lpstr>LBA01.1.18._B</vt:lpstr>
      <vt:lpstr>LBA01.1.18._C</vt:lpstr>
      <vt:lpstr>LBA01.1.18._D</vt:lpstr>
      <vt:lpstr>LBA01.1.18._E</vt:lpstr>
      <vt:lpstr>LBA01.1.18._F</vt:lpstr>
      <vt:lpstr>LBA01.1.2._0</vt:lpstr>
      <vt:lpstr>LBA01.1.2._A</vt:lpstr>
      <vt:lpstr>LBA01.1.2._B</vt:lpstr>
      <vt:lpstr>LBA01.1.2._C</vt:lpstr>
      <vt:lpstr>LBA01.1.2._D</vt:lpstr>
      <vt:lpstr>LBA01.1.2._E</vt:lpstr>
      <vt:lpstr>LBA01.1.2._F</vt:lpstr>
      <vt:lpstr>LBA01.1.3._0</vt:lpstr>
      <vt:lpstr>LBA01.1.3._A</vt:lpstr>
      <vt:lpstr>LBA01.1.3._B</vt:lpstr>
      <vt:lpstr>LBA01.1.3._C</vt:lpstr>
      <vt:lpstr>LBA01.1.3._D</vt:lpstr>
      <vt:lpstr>LBA01.1.3._E</vt:lpstr>
      <vt:lpstr>LBA01.1.3._F</vt:lpstr>
      <vt:lpstr>LBA01.1.4._0</vt:lpstr>
      <vt:lpstr>LBA01.1.4._A</vt:lpstr>
      <vt:lpstr>LBA01.1.4._B</vt:lpstr>
      <vt:lpstr>LBA01.1.4._C</vt:lpstr>
      <vt:lpstr>LBA01.1.4._D</vt:lpstr>
      <vt:lpstr>LBA01.1.4._E</vt:lpstr>
      <vt:lpstr>LBA01.1.4._F</vt:lpstr>
      <vt:lpstr>LBA01.1.5._0</vt:lpstr>
      <vt:lpstr>LBA01.1.5._A</vt:lpstr>
      <vt:lpstr>LBA01.1.5._B</vt:lpstr>
      <vt:lpstr>LBA01.1.5._C</vt:lpstr>
      <vt:lpstr>LBA01.1.5._D</vt:lpstr>
      <vt:lpstr>LBA01.1.5._E</vt:lpstr>
      <vt:lpstr>LBA01.1.5._F</vt:lpstr>
      <vt:lpstr>LBA01.1.6._0</vt:lpstr>
      <vt:lpstr>LBA01.1.6._A</vt:lpstr>
      <vt:lpstr>LBA01.1.6._B</vt:lpstr>
      <vt:lpstr>LBA01.1.6._C</vt:lpstr>
      <vt:lpstr>LBA01.1.6._D</vt:lpstr>
      <vt:lpstr>LBA01.1.6._E</vt:lpstr>
      <vt:lpstr>LBA01.1.6._F</vt:lpstr>
      <vt:lpstr>LBA01.1.7._0</vt:lpstr>
      <vt:lpstr>LBA01.1.7._A</vt:lpstr>
      <vt:lpstr>LBA01.1.7._B</vt:lpstr>
      <vt:lpstr>LBA01.1.7._C</vt:lpstr>
      <vt:lpstr>LBA01.1.7._D</vt:lpstr>
      <vt:lpstr>LBA01.1.7._E</vt:lpstr>
      <vt:lpstr>LBA01.1.7._F</vt:lpstr>
      <vt:lpstr>LBA01.1.8._0</vt:lpstr>
      <vt:lpstr>LBA01.1.8._A</vt:lpstr>
      <vt:lpstr>LBA01.1.8._B</vt:lpstr>
      <vt:lpstr>LBA01.1.8._C</vt:lpstr>
      <vt:lpstr>LBA01.1.8._D</vt:lpstr>
      <vt:lpstr>LBA01.1.8._E</vt:lpstr>
      <vt:lpstr>LBA01.1.8._F</vt:lpstr>
      <vt:lpstr>LBA01.1.9._0</vt:lpstr>
      <vt:lpstr>LBA01.1.9._A</vt:lpstr>
      <vt:lpstr>LBA01.1.9._B</vt:lpstr>
      <vt:lpstr>LBA01.1.9._C</vt:lpstr>
      <vt:lpstr>LBA01.1.9._D</vt:lpstr>
      <vt:lpstr>LBA01.1.9._E</vt:lpstr>
      <vt:lpstr>LBA01.1.9._F</vt:lpstr>
      <vt:lpstr>NTP02.1._A</vt:lpstr>
      <vt:lpstr>NTP02.1._B</vt:lpstr>
      <vt:lpstr>NTP02.1._C</vt:lpstr>
      <vt:lpstr>NTP02.1._D</vt:lpstr>
      <vt:lpstr>NTP02.1._E</vt:lpstr>
      <vt:lpstr>NTP02.1._F</vt:lpstr>
      <vt:lpstr>NTP02.1._FA</vt:lpstr>
      <vt:lpstr>NTP02.1._G</vt:lpstr>
      <vt:lpstr>NTP02.1._H</vt:lpstr>
      <vt:lpstr>NTP02.1.1._A</vt:lpstr>
      <vt:lpstr>NTP02.1.1._B</vt:lpstr>
      <vt:lpstr>NTP02.1.1._C</vt:lpstr>
      <vt:lpstr>NTP02.1.1._D</vt:lpstr>
      <vt:lpstr>NTP02.1.1._E</vt:lpstr>
      <vt:lpstr>NTP02.1.1._F</vt:lpstr>
      <vt:lpstr>NTP02.1.1._FA</vt:lpstr>
      <vt:lpstr>NTP02.1.1._G</vt:lpstr>
      <vt:lpstr>NTP02.1.1._H</vt:lpstr>
      <vt:lpstr>NTP02.1.2._A</vt:lpstr>
      <vt:lpstr>NTP02.1.2._B</vt:lpstr>
      <vt:lpstr>NTP02.1.2._C</vt:lpstr>
      <vt:lpstr>NTP02.1.2._D</vt:lpstr>
      <vt:lpstr>NTP02.1.2._E</vt:lpstr>
      <vt:lpstr>NTP02.1.2._F</vt:lpstr>
      <vt:lpstr>NTP02.1.2._FA</vt:lpstr>
      <vt:lpstr>NTP02.1.2._G</vt:lpstr>
      <vt:lpstr>NTP02.1.2._H</vt:lpstr>
      <vt:lpstr>NTP02.1.3._A</vt:lpstr>
      <vt:lpstr>NTP02.1.3._B</vt:lpstr>
      <vt:lpstr>NTP02.1.3._C</vt:lpstr>
      <vt:lpstr>NTP02.1.3._D</vt:lpstr>
      <vt:lpstr>NTP02.1.3._E</vt:lpstr>
      <vt:lpstr>NTP02.1.3._F</vt:lpstr>
      <vt:lpstr>NTP02.1.3._FA</vt:lpstr>
      <vt:lpstr>NTP02.1.3._G</vt:lpstr>
      <vt:lpstr>NTP02.1.3._H</vt:lpstr>
      <vt:lpstr>NTP02.1.3.1._A</vt:lpstr>
      <vt:lpstr>NTP02.1.3.1._B</vt:lpstr>
      <vt:lpstr>NTP02.1.3.1._C</vt:lpstr>
      <vt:lpstr>NTP02.1.3.1._D</vt:lpstr>
      <vt:lpstr>NTP02.1.3.1._E</vt:lpstr>
      <vt:lpstr>NTP02.1.3.1._F</vt:lpstr>
      <vt:lpstr>NTP02.1.3.1._FA</vt:lpstr>
      <vt:lpstr>NTP02.1.3.1._G</vt:lpstr>
      <vt:lpstr>NTP02.1.3.1._H</vt:lpstr>
      <vt:lpstr>NTP02.1.4._A</vt:lpstr>
      <vt:lpstr>NTP02.1.4._B</vt:lpstr>
      <vt:lpstr>NTP02.1.4._C</vt:lpstr>
      <vt:lpstr>NTP02.1.4._D</vt:lpstr>
      <vt:lpstr>NTP02.1.4._E</vt:lpstr>
      <vt:lpstr>NTP02.1.4._F</vt:lpstr>
      <vt:lpstr>NTP02.1.4._FA</vt:lpstr>
      <vt:lpstr>NTP02.1.4._G</vt:lpstr>
      <vt:lpstr>NTP02.1.4._H</vt:lpstr>
      <vt:lpstr>NTP02.1.5._A</vt:lpstr>
      <vt:lpstr>NTP02.1.5._B</vt:lpstr>
      <vt:lpstr>NTP02.1.5._C</vt:lpstr>
      <vt:lpstr>NTP02.1.5._D</vt:lpstr>
      <vt:lpstr>NTP02.1.5._E</vt:lpstr>
      <vt:lpstr>NTP02.1.5._F</vt:lpstr>
      <vt:lpstr>NTP02.1.5._FA</vt:lpstr>
      <vt:lpstr>NTP02.1.5._G</vt:lpstr>
      <vt:lpstr>NTP02.1.5._H</vt:lpstr>
      <vt:lpstr>NTP02.2._A</vt:lpstr>
      <vt:lpstr>NTP02.2._B</vt:lpstr>
      <vt:lpstr>NTP02.2._C</vt:lpstr>
      <vt:lpstr>NTP02.2._D</vt:lpstr>
      <vt:lpstr>NTP02.2._E</vt:lpstr>
      <vt:lpstr>NTP02.2._F</vt:lpstr>
      <vt:lpstr>NTP02.2._FA</vt:lpstr>
      <vt:lpstr>NTP02.2._G</vt:lpstr>
      <vt:lpstr>NTP02.2._H</vt:lpstr>
      <vt:lpstr>NTP02.3._A</vt:lpstr>
      <vt:lpstr>NTP02.3._B</vt:lpstr>
      <vt:lpstr>NTP02.3._C</vt:lpstr>
      <vt:lpstr>NTP02.3._D</vt:lpstr>
      <vt:lpstr>NTP02.3._E</vt:lpstr>
      <vt:lpstr>NTP02.3._F</vt:lpstr>
      <vt:lpstr>NTP02.3._FA</vt:lpstr>
      <vt:lpstr>NTP02.3._G</vt:lpstr>
      <vt:lpstr>NTP02.3._H</vt:lpstr>
      <vt:lpstr>NTP02.3.1._A</vt:lpstr>
      <vt:lpstr>NTP02.3.1._B</vt:lpstr>
      <vt:lpstr>NTP02.3.1._C</vt:lpstr>
      <vt:lpstr>NTP02.3.1._D</vt:lpstr>
      <vt:lpstr>NTP02.3.1._E</vt:lpstr>
      <vt:lpstr>NTP02.3.1._F</vt:lpstr>
      <vt:lpstr>NTP02.3.1._FA</vt:lpstr>
      <vt:lpstr>NTP02.3.1._G</vt:lpstr>
      <vt:lpstr>NTP02.3.1._H</vt:lpstr>
      <vt:lpstr>NTP02.3.2._A</vt:lpstr>
      <vt:lpstr>NTP02.3.2._B</vt:lpstr>
      <vt:lpstr>NTP02.3.2._C</vt:lpstr>
      <vt:lpstr>NTP02.3.2._D</vt:lpstr>
      <vt:lpstr>NTP02.3.2._E</vt:lpstr>
      <vt:lpstr>NTP02.3.2._F</vt:lpstr>
      <vt:lpstr>NTP02.3.2._FA</vt:lpstr>
      <vt:lpstr>NTP02.3.2._G</vt:lpstr>
      <vt:lpstr>NTP02.3.2._H</vt:lpstr>
      <vt:lpstr>NTP02.3.3._A</vt:lpstr>
      <vt:lpstr>NTP02.3.3._B</vt:lpstr>
      <vt:lpstr>NTP02.3.3._C</vt:lpstr>
      <vt:lpstr>NTP02.3.3._D</vt:lpstr>
      <vt:lpstr>NTP02.3.3._E</vt:lpstr>
      <vt:lpstr>NTP02.3.3._F</vt:lpstr>
      <vt:lpstr>NTP02.3.3._FA</vt:lpstr>
      <vt:lpstr>NTP02.3.3._G</vt:lpstr>
      <vt:lpstr>NTP02.3.3._H</vt:lpstr>
      <vt:lpstr>NTP02.3.4._A</vt:lpstr>
      <vt:lpstr>NTP02.3.4._B</vt:lpstr>
      <vt:lpstr>NTP02.3.4._C</vt:lpstr>
      <vt:lpstr>NTP02.3.4._D</vt:lpstr>
      <vt:lpstr>NTP02.3.4._E</vt:lpstr>
      <vt:lpstr>NTP02.3.4._F</vt:lpstr>
      <vt:lpstr>NTP02.3.4._FA</vt:lpstr>
      <vt:lpstr>NTP02.3.4._G</vt:lpstr>
      <vt:lpstr>NTP02.3.4._H</vt:lpstr>
      <vt:lpstr>NTP02.3.4.1._A</vt:lpstr>
      <vt:lpstr>NTP02.3.4.1._B</vt:lpstr>
      <vt:lpstr>NTP02.3.4.1._C</vt:lpstr>
      <vt:lpstr>NTP02.3.4.1._D</vt:lpstr>
      <vt:lpstr>NTP02.3.4.1._E</vt:lpstr>
      <vt:lpstr>NTP02.3.4.1._F</vt:lpstr>
      <vt:lpstr>NTP02.3.4.1._FA</vt:lpstr>
      <vt:lpstr>NTP02.3.4.1._G</vt:lpstr>
      <vt:lpstr>NTP02.3.4.1._H</vt:lpstr>
      <vt:lpstr>NTP02.3.5._A</vt:lpstr>
      <vt:lpstr>NTP02.3.5._B</vt:lpstr>
      <vt:lpstr>NTP02.3.5._C</vt:lpstr>
      <vt:lpstr>NTP02.3.5._D</vt:lpstr>
      <vt:lpstr>NTP02.3.5._E</vt:lpstr>
      <vt:lpstr>NTP02.3.5._F</vt:lpstr>
      <vt:lpstr>NTP02.3.5._FA</vt:lpstr>
      <vt:lpstr>NTP02.3.5._G</vt:lpstr>
      <vt:lpstr>NTP02.3.5._H</vt:lpstr>
      <vt:lpstr>NTP02.3.6._A</vt:lpstr>
      <vt:lpstr>NTP02.3.6._B</vt:lpstr>
      <vt:lpstr>NTP02.3.6._C</vt:lpstr>
      <vt:lpstr>NTP02.3.6._D</vt:lpstr>
      <vt:lpstr>NTP02.3.6._E</vt:lpstr>
      <vt:lpstr>NTP02.3.6._F</vt:lpstr>
      <vt:lpstr>NTP02.3.6._FA</vt:lpstr>
      <vt:lpstr>NTP02.3.6._G</vt:lpstr>
      <vt:lpstr>NTP02.3.6._H</vt:lpstr>
      <vt:lpstr>NTP02.4._A</vt:lpstr>
      <vt:lpstr>NTP02.4._B</vt:lpstr>
      <vt:lpstr>NTP02.4._C</vt:lpstr>
      <vt:lpstr>NTP02.4._D</vt:lpstr>
      <vt:lpstr>NTP02.4._E</vt:lpstr>
      <vt:lpstr>NTP02.4._F</vt:lpstr>
      <vt:lpstr>NTP02.4._FA</vt:lpstr>
      <vt:lpstr>NTP02.4._G</vt:lpstr>
      <vt:lpstr>NTP02.4._H</vt:lpstr>
      <vt:lpstr>PAF01.1._A</vt:lpstr>
      <vt:lpstr>PAF01.2._A</vt:lpstr>
      <vt:lpstr>PAF01.2.1._A</vt:lpstr>
      <vt:lpstr>PAF01.3._A</vt:lpstr>
      <vt:lpstr>PAF01.4._A</vt:lpstr>
      <vt:lpstr>PW01.1._A</vt:lpstr>
      <vt:lpstr>PW01.1._B</vt:lpstr>
      <vt:lpstr>PW01.1._C</vt:lpstr>
      <vt:lpstr>PW01.1._D</vt:lpstr>
      <vt:lpstr>PW01.1._E</vt:lpstr>
      <vt:lpstr>PW01.1._F</vt:lpstr>
      <vt:lpstr>PW01.1._G</vt:lpstr>
      <vt:lpstr>PW01.1._H</vt:lpstr>
      <vt:lpstr>PW01.2._A</vt:lpstr>
      <vt:lpstr>PW01.2._B</vt:lpstr>
      <vt:lpstr>PW01.2._C</vt:lpstr>
      <vt:lpstr>PW01.2._D</vt:lpstr>
      <vt:lpstr>PW01.2._E</vt:lpstr>
      <vt:lpstr>PW01.2._F</vt:lpstr>
      <vt:lpstr>PW01.2._G</vt:lpstr>
      <vt:lpstr>PW01.2._H</vt:lpstr>
      <vt:lpstr>PW01.3._A</vt:lpstr>
      <vt:lpstr>PW01.3._B</vt:lpstr>
      <vt:lpstr>PW01.3._C</vt:lpstr>
      <vt:lpstr>PW01.3._D</vt:lpstr>
      <vt:lpstr>PW01.3._E</vt:lpstr>
      <vt:lpstr>PW01.3._F</vt:lpstr>
      <vt:lpstr>PW01.3._G</vt:lpstr>
      <vt:lpstr>PW01.3._H</vt:lpstr>
      <vt:lpstr>PW01.4._A</vt:lpstr>
      <vt:lpstr>PW01.4._B</vt:lpstr>
      <vt:lpstr>PW01.4._C</vt:lpstr>
      <vt:lpstr>PW01.4._D</vt:lpstr>
      <vt:lpstr>PW01.4._E</vt:lpstr>
      <vt:lpstr>PW01.4._F</vt:lpstr>
      <vt:lpstr>PW01.4._G</vt:lpstr>
      <vt:lpstr>PW01.4._H</vt:lpstr>
      <vt:lpstr>PW01.5._A</vt:lpstr>
      <vt:lpstr>PW01.5._B</vt:lpstr>
      <vt:lpstr>PW01.5._C</vt:lpstr>
      <vt:lpstr>PW01.5._D</vt:lpstr>
      <vt:lpstr>PW01.5._E</vt:lpstr>
      <vt:lpstr>PW01.5._F</vt:lpstr>
      <vt:lpstr>PW01.5._G</vt:lpstr>
      <vt:lpstr>PW01.5._H</vt:lpstr>
      <vt:lpstr>PW01.6._A</vt:lpstr>
      <vt:lpstr>PW01.6._B</vt:lpstr>
      <vt:lpstr>PW01.6._C</vt:lpstr>
      <vt:lpstr>PW01.6._D</vt:lpstr>
      <vt:lpstr>PW01.6._E</vt:lpstr>
      <vt:lpstr>PW01.6._F</vt:lpstr>
      <vt:lpstr>PW01.6._G</vt:lpstr>
      <vt:lpstr>PW01.6._H</vt:lpstr>
      <vt:lpstr>PW01.7._A</vt:lpstr>
      <vt:lpstr>PW01.7._B</vt:lpstr>
      <vt:lpstr>PW01.7._C</vt:lpstr>
      <vt:lpstr>PW01.7._D</vt:lpstr>
      <vt:lpstr>PW01.7._E</vt:lpstr>
      <vt:lpstr>PW01.7._F</vt:lpstr>
      <vt:lpstr>PW01.7._G</vt:lpstr>
      <vt:lpstr>PW01.7._H</vt:lpstr>
      <vt:lpstr>PW02.1._G</vt:lpstr>
      <vt:lpstr>PW02.1._H</vt:lpstr>
      <vt:lpstr>PW02.1._I</vt:lpstr>
      <vt:lpstr>PW02.1._J</vt:lpstr>
      <vt:lpstr>PW02.1._K</vt:lpstr>
      <vt:lpstr>PW02.1._L</vt:lpstr>
      <vt:lpstr>PW02.1._M</vt:lpstr>
      <vt:lpstr>PW02.1._N</vt:lpstr>
      <vt:lpstr>PW02.2._C</vt:lpstr>
      <vt:lpstr>PW02.2._D</vt:lpstr>
      <vt:lpstr>PW02.2._E</vt:lpstr>
      <vt:lpstr>PW02.2._F</vt:lpstr>
      <vt:lpstr>PW02.3._A</vt:lpstr>
      <vt:lpstr>PW02.3._B</vt:lpstr>
      <vt:lpstr>PW02.3._C</vt:lpstr>
      <vt:lpstr>PW02.3._D</vt:lpstr>
      <vt:lpstr>PW02.3._E</vt:lpstr>
      <vt:lpstr>PW02.3._F</vt:lpstr>
      <vt:lpstr>PW02.3._G</vt:lpstr>
      <vt:lpstr>PW02.3._H</vt:lpstr>
      <vt:lpstr>PW02.3._I</vt:lpstr>
      <vt:lpstr>PW02.3._J</vt:lpstr>
      <vt:lpstr>PW02.3._K</vt:lpstr>
      <vt:lpstr>PW02.3._L</vt:lpstr>
      <vt:lpstr>PW02.3._M</vt:lpstr>
      <vt:lpstr>PW02.3._N</vt:lpstr>
      <vt:lpstr>PW02.4._A</vt:lpstr>
      <vt:lpstr>PW02.4._B</vt:lpstr>
      <vt:lpstr>PW02.4._C</vt:lpstr>
      <vt:lpstr>PW02.4._D</vt:lpstr>
      <vt:lpstr>PW02.4._E</vt:lpstr>
      <vt:lpstr>PW02.4._F</vt:lpstr>
      <vt:lpstr>PW02.4._G</vt:lpstr>
      <vt:lpstr>PW02.4._H</vt:lpstr>
      <vt:lpstr>PW02.4._I</vt:lpstr>
      <vt:lpstr>PW02.4._J</vt:lpstr>
      <vt:lpstr>PW02.4._K</vt:lpstr>
      <vt:lpstr>PW02.4._L</vt:lpstr>
      <vt:lpstr>PW02.4._M</vt:lpstr>
      <vt:lpstr>PW02.4._N</vt:lpstr>
      <vt:lpstr>PW02.5._A</vt:lpstr>
      <vt:lpstr>PW02.5._B</vt:lpstr>
      <vt:lpstr>PW02.5._C</vt:lpstr>
      <vt:lpstr>PW02.5._D</vt:lpstr>
      <vt:lpstr>PW02.5._E</vt:lpstr>
      <vt:lpstr>PW02.5._F</vt:lpstr>
      <vt:lpstr>PW02.5._G</vt:lpstr>
      <vt:lpstr>PW02.5._H</vt:lpstr>
      <vt:lpstr>PW02.5._I</vt:lpstr>
      <vt:lpstr>PW02.5._J</vt:lpstr>
      <vt:lpstr>PW02.5._K</vt:lpstr>
      <vt:lpstr>PW02.5._L</vt:lpstr>
      <vt:lpstr>PW02.5._M</vt:lpstr>
      <vt:lpstr>PW02.5._N</vt:lpstr>
      <vt:lpstr>PW02.6._A</vt:lpstr>
      <vt:lpstr>PW02.6._B</vt:lpstr>
      <vt:lpstr>PW02.6._C</vt:lpstr>
      <vt:lpstr>PW02.6._D</vt:lpstr>
      <vt:lpstr>PW02.6._E</vt:lpstr>
      <vt:lpstr>PW02.6._F</vt:lpstr>
      <vt:lpstr>PW02.6._G</vt:lpstr>
      <vt:lpstr>PW02.6._H</vt:lpstr>
      <vt:lpstr>PW02.6._I</vt:lpstr>
      <vt:lpstr>PW02.6._J</vt:lpstr>
      <vt:lpstr>PW02.6._K</vt:lpstr>
      <vt:lpstr>PW02.6._L</vt:lpstr>
      <vt:lpstr>PW02.6._M</vt:lpstr>
      <vt:lpstr>PW02.6._N</vt:lpstr>
      <vt:lpstr>RO01.1._A</vt:lpstr>
      <vt:lpstr>RO01.2._A</vt:lpstr>
      <vt:lpstr>RO01.3._A</vt:lpstr>
      <vt:lpstr>RO01.4._A</vt:lpstr>
      <vt:lpstr>RPL01.1._A</vt:lpstr>
      <vt:lpstr>RPL01.1.1._A</vt:lpstr>
      <vt:lpstr>RPL01.1.2._A</vt:lpstr>
      <vt:lpstr>RPL01.1.3._A</vt:lpstr>
      <vt:lpstr>RPL01.1.4._A</vt:lpstr>
      <vt:lpstr>RPL01.1.5._A</vt:lpstr>
      <vt:lpstr>RPL01.1.6._A</vt:lpstr>
      <vt:lpstr>RPL01.2._A</vt:lpstr>
      <vt:lpstr>RPL02.2._A</vt:lpstr>
      <vt:lpstr>RPL02.2.1._A</vt:lpstr>
      <vt:lpstr>RPL02.2.2._A</vt:lpstr>
      <vt:lpstr>RPL02.2.3._A</vt:lpstr>
      <vt:lpstr>RPL02.2.4._A</vt:lpstr>
      <vt:lpstr>RPL02.2.5._A</vt:lpstr>
      <vt:lpstr>RPL02.2.6._A</vt:lpstr>
      <vt:lpstr>RPL02.2.6.1._A</vt:lpstr>
      <vt:lpstr>RPL02.2.7._A</vt:lpstr>
      <vt:lpstr>RZS01A.1._A</vt:lpstr>
      <vt:lpstr>RZS01A.1.1._A</vt:lpstr>
      <vt:lpstr>RZS01A.1.2._A</vt:lpstr>
      <vt:lpstr>RZS01A.1.3._A</vt:lpstr>
      <vt:lpstr>RZS01A.1.4._A</vt:lpstr>
      <vt:lpstr>RZS01A.1.5._A</vt:lpstr>
      <vt:lpstr>RZS01A.10._A</vt:lpstr>
      <vt:lpstr>RZS01A.11._A</vt:lpstr>
      <vt:lpstr>RZS01A.12._A</vt:lpstr>
      <vt:lpstr>RZS01A.12.1._A</vt:lpstr>
      <vt:lpstr>RZS01A.12.2._A</vt:lpstr>
      <vt:lpstr>RZS01A.12.3._A</vt:lpstr>
      <vt:lpstr>RZS01A.12.4._A</vt:lpstr>
      <vt:lpstr>RZS01A.12.5._A</vt:lpstr>
      <vt:lpstr>RZS01A.12.6._A</vt:lpstr>
      <vt:lpstr>RZS01A.13._A</vt:lpstr>
      <vt:lpstr>RZS01A.13.1._A</vt:lpstr>
      <vt:lpstr>RZS01A.13.2._A</vt:lpstr>
      <vt:lpstr>RZS01A.14._A</vt:lpstr>
      <vt:lpstr>RZS01A.14.1._A</vt:lpstr>
      <vt:lpstr>RZS01A.14.2._A</vt:lpstr>
      <vt:lpstr>RZS01A.14.3._A</vt:lpstr>
      <vt:lpstr>RZS01A.14.4._A</vt:lpstr>
      <vt:lpstr>RZS01A.15._A</vt:lpstr>
      <vt:lpstr>RZS01A.16._A</vt:lpstr>
      <vt:lpstr>RZS01A.17._A</vt:lpstr>
      <vt:lpstr>RZS01A.18._A</vt:lpstr>
      <vt:lpstr>RZS01A.19._A</vt:lpstr>
      <vt:lpstr>RZS01A.2._A</vt:lpstr>
      <vt:lpstr>RZS01A.2.1._A</vt:lpstr>
      <vt:lpstr>RZS01A.2.2._A</vt:lpstr>
      <vt:lpstr>RZS01A.2.3._A</vt:lpstr>
      <vt:lpstr>RZS01A.2.3.1._A</vt:lpstr>
      <vt:lpstr>RZS01A.3._A</vt:lpstr>
      <vt:lpstr>RZS01A.3.1._A</vt:lpstr>
      <vt:lpstr>RZS01A.3.2._A</vt:lpstr>
      <vt:lpstr>RZS01A.4._A</vt:lpstr>
      <vt:lpstr>RZS01A.5._A</vt:lpstr>
      <vt:lpstr>RZS01A.6._A</vt:lpstr>
      <vt:lpstr>RZS01A.7._A</vt:lpstr>
      <vt:lpstr>RZS01A.8._A</vt:lpstr>
      <vt:lpstr>RZS01A.8.1._A</vt:lpstr>
      <vt:lpstr>RZS01A.8.2._A</vt:lpstr>
      <vt:lpstr>RZS01A.8.3._A</vt:lpstr>
      <vt:lpstr>RZS01A.8.4._A</vt:lpstr>
      <vt:lpstr>RZS01A.8.5._A</vt:lpstr>
      <vt:lpstr>RZS01A.8.6._A</vt:lpstr>
      <vt:lpstr>RZS01A.9._A</vt:lpstr>
      <vt:lpstr>ZEPW01.1._A</vt:lpstr>
      <vt:lpstr>ZEPW01.1._B</vt:lpstr>
      <vt:lpstr>ZEPW01.1._C</vt:lpstr>
      <vt:lpstr>ZEPW01.1._D</vt:lpstr>
      <vt:lpstr>ZEPW01.1._E</vt:lpstr>
      <vt:lpstr>ZEPW01.1._F</vt:lpstr>
      <vt:lpstr>ZEPW01.2._A</vt:lpstr>
      <vt:lpstr>ZEPW01.2._B</vt:lpstr>
      <vt:lpstr>ZEPW01.2._C</vt:lpstr>
      <vt:lpstr>ZEPW01.2._D</vt:lpstr>
      <vt:lpstr>ZEPW01.2._E</vt:lpstr>
      <vt:lpstr>ZEPW01.2._F</vt:lpstr>
      <vt:lpstr>ZEPW01.3._A</vt:lpstr>
      <vt:lpstr>ZEPW01.3._B</vt:lpstr>
      <vt:lpstr>ZEPW01.3._C</vt:lpstr>
      <vt:lpstr>ZEPW01.3._D</vt:lpstr>
      <vt:lpstr>ZEPW01.3._E</vt:lpstr>
      <vt:lpstr>ZEPW01.3._F</vt:lpstr>
      <vt:lpstr>ZEPW01.3.1._A</vt:lpstr>
      <vt:lpstr>ZEPW01.3.1._B</vt:lpstr>
      <vt:lpstr>ZEPW01.3.1._C</vt:lpstr>
      <vt:lpstr>ZEPW01.3.1._D</vt:lpstr>
      <vt:lpstr>ZEPW01.3.1._E</vt:lpstr>
      <vt:lpstr>ZEPW01.3.1._F</vt:lpstr>
      <vt:lpstr>ZEPW01.4._A</vt:lpstr>
      <vt:lpstr>ZEPW01.4._B</vt:lpstr>
      <vt:lpstr>ZEPW01.4._C</vt:lpstr>
      <vt:lpstr>ZEPW01.4._D</vt:lpstr>
      <vt:lpstr>ZEPW01.4._E</vt:lpstr>
      <vt:lpstr>ZEPW01.4._F</vt:lpstr>
      <vt:lpstr>ZEPW01.5._A</vt:lpstr>
      <vt:lpstr>ZEPW01.5._B</vt:lpstr>
      <vt:lpstr>ZEPW01.5._C</vt:lpstr>
      <vt:lpstr>ZEPW01.5._D</vt:lpstr>
      <vt:lpstr>ZEPW01.5._E</vt:lpstr>
      <vt:lpstr>ZEPW01.5._F</vt:lpstr>
      <vt:lpstr>ZEPW01.6._A</vt:lpstr>
      <vt:lpstr>ZEPW01.6._B</vt:lpstr>
      <vt:lpstr>ZEPW01.6._C</vt:lpstr>
      <vt:lpstr>ZEPW01.6._D</vt:lpstr>
      <vt:lpstr>ZEPW01.6._E</vt:lpstr>
      <vt:lpstr>ZEPW01.6._F</vt:lpstr>
      <vt:lpstr>ZF01.1._A</vt:lpstr>
      <vt:lpstr>ZF01.1._C</vt:lpstr>
      <vt:lpstr>ZF01.1._E</vt:lpstr>
      <vt:lpstr>ZF01.1._G</vt:lpstr>
      <vt:lpstr>ZF01.1._I</vt:lpstr>
      <vt:lpstr>ZF01.1._K</vt:lpstr>
      <vt:lpstr>ZF01.1._M</vt:lpstr>
      <vt:lpstr>ZF01.1.1._A</vt:lpstr>
      <vt:lpstr>ZF01.1.1._C</vt:lpstr>
      <vt:lpstr>ZF01.1.1._E</vt:lpstr>
      <vt:lpstr>ZF01.1.1._G</vt:lpstr>
      <vt:lpstr>ZF01.1.1._I</vt:lpstr>
      <vt:lpstr>ZF01.1.1._K</vt:lpstr>
      <vt:lpstr>ZF01.1.1._M</vt:lpstr>
      <vt:lpstr>ZF01.1.2._A</vt:lpstr>
      <vt:lpstr>ZF01.1.2._C</vt:lpstr>
      <vt:lpstr>ZF01.1.2._E</vt:lpstr>
      <vt:lpstr>ZF01.1.2._G</vt:lpstr>
      <vt:lpstr>ZF01.1.2._I</vt:lpstr>
      <vt:lpstr>ZF01.1.2._K</vt:lpstr>
      <vt:lpstr>ZF01.1.2._M</vt:lpstr>
      <vt:lpstr>ZF01.1.3._A</vt:lpstr>
      <vt:lpstr>ZF01.1.3._C</vt:lpstr>
      <vt:lpstr>ZF01.1.3._E</vt:lpstr>
      <vt:lpstr>ZF01.1.3._G</vt:lpstr>
      <vt:lpstr>ZF01.1.3._I</vt:lpstr>
      <vt:lpstr>ZF01.1.3._K</vt:lpstr>
      <vt:lpstr>ZF01.1.3._M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ZF01.2.1._G</vt:lpstr>
      <vt:lpstr>ZF01.2.1._H</vt:lpstr>
      <vt:lpstr>ZF01.2.1._I</vt:lpstr>
      <vt:lpstr>ZF01.2.1._J</vt:lpstr>
      <vt:lpstr>ZF01.2.1._K</vt:lpstr>
      <vt:lpstr>ZF01.2.1._L</vt:lpstr>
      <vt:lpstr>ZF01.2.2._E</vt:lpstr>
      <vt:lpstr>ZF01.2.2._F</vt:lpstr>
      <vt:lpstr>ZF01.2.2._G</vt:lpstr>
      <vt:lpstr>ZF01.2.2._H</vt:lpstr>
      <vt:lpstr>ZF01.2.2._I</vt:lpstr>
      <vt:lpstr>ZF01.2.2._J</vt:lpstr>
      <vt:lpstr>ZF01.2.2._K</vt:lpstr>
      <vt:lpstr>ZF01.2.2._L</vt:lpstr>
      <vt:lpstr>ZF01.2.3._E</vt:lpstr>
      <vt:lpstr>ZF01.2.3._F</vt:lpstr>
      <vt:lpstr>ZF01.2.3._G</vt:lpstr>
      <vt:lpstr>ZF01.2.3._H</vt:lpstr>
      <vt:lpstr>ZF01.2.3._I</vt:lpstr>
      <vt:lpstr>ZF01.2.3._J</vt:lpstr>
      <vt:lpstr>ZF01.2.3._K</vt:lpstr>
      <vt:lpstr>ZF01.2.3._L</vt:lpstr>
      <vt:lpstr>ZF01.2.3._M</vt:lpstr>
      <vt:lpstr>ZF01.2.3._N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ZF01.3.1._C</vt:lpstr>
      <vt:lpstr>ZF01.3.1._D</vt:lpstr>
      <vt:lpstr>ZF01.3.1._E</vt:lpstr>
      <vt:lpstr>ZF01.3.1._F</vt:lpstr>
      <vt:lpstr>ZF01.3.1._G</vt:lpstr>
      <vt:lpstr>ZF01.3.1._H</vt:lpstr>
      <vt:lpstr>ZF01.3.1._I</vt:lpstr>
      <vt:lpstr>ZF01.3.1._J</vt:lpstr>
      <vt:lpstr>ZF01.3.1._K</vt:lpstr>
      <vt:lpstr>ZF01.3.1._L</vt:lpstr>
      <vt:lpstr>ZF01.3.1._M</vt:lpstr>
      <vt:lpstr>ZF01.3.1._N</vt:lpstr>
      <vt:lpstr>ZF01.3.2._C</vt:lpstr>
      <vt:lpstr>ZF01.3.2._D</vt:lpstr>
      <vt:lpstr>ZF01.3.2._E</vt:lpstr>
      <vt:lpstr>ZF01.3.2._F</vt:lpstr>
      <vt:lpstr>ZF01.3.2._G</vt:lpstr>
      <vt:lpstr>ZF01.3.2._H</vt:lpstr>
      <vt:lpstr>ZF01.3.2._I</vt:lpstr>
      <vt:lpstr>ZF01.3.2._J</vt:lpstr>
      <vt:lpstr>ZF01.3.2._K</vt:lpstr>
      <vt:lpstr>ZF01.3.2._L</vt:lpstr>
      <vt:lpstr>ZF01.3.2._M</vt:lpstr>
      <vt:lpstr>ZF01.3.2._N</vt:lpstr>
      <vt:lpstr>ZF01.3.3._C</vt:lpstr>
      <vt:lpstr>ZF01.3.3._D</vt:lpstr>
      <vt:lpstr>ZF01.3.3._E</vt:lpstr>
      <vt:lpstr>ZF01.3.3._F</vt:lpstr>
      <vt:lpstr>ZF01.3.3._G</vt:lpstr>
      <vt:lpstr>ZF01.3.3._H</vt:lpstr>
      <vt:lpstr>ZF01.3.3._I</vt:lpstr>
      <vt:lpstr>ZF01.3.3._J</vt:lpstr>
      <vt:lpstr>ZF01.3.3._K</vt:lpstr>
      <vt:lpstr>ZF01.3.3._L</vt:lpstr>
      <vt:lpstr>ZF01.3.3._M</vt:lpstr>
      <vt:lpstr>ZF01.3.3._N</vt:lpstr>
      <vt:lpstr>ZF01.4._A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ZF01.4.1._A</vt:lpstr>
      <vt:lpstr>ZF01.4.1._B</vt:lpstr>
      <vt:lpstr>ZF01.4.1._C</vt:lpstr>
      <vt:lpstr>ZF01.4.1._D</vt:lpstr>
      <vt:lpstr>ZF01.4.1._E</vt:lpstr>
      <vt:lpstr>ZF01.4.1._F</vt:lpstr>
      <vt:lpstr>ZF01.4.1._G</vt:lpstr>
      <vt:lpstr>ZF01.4.1._H</vt:lpstr>
      <vt:lpstr>ZF01.4.1._I</vt:lpstr>
      <vt:lpstr>ZF01.4.1._J</vt:lpstr>
      <vt:lpstr>ZF01.4.1._K</vt:lpstr>
      <vt:lpstr>ZF01.4.1._L</vt:lpstr>
      <vt:lpstr>ZF01.4.1._M</vt:lpstr>
      <vt:lpstr>ZF01.4.1._N</vt:lpstr>
      <vt:lpstr>ZF01.4.2._A</vt:lpstr>
      <vt:lpstr>ZF01.4.2._B</vt:lpstr>
      <vt:lpstr>ZF01.4.2._C</vt:lpstr>
      <vt:lpstr>ZF01.4.2._D</vt:lpstr>
      <vt:lpstr>ZF01.4.2._E</vt:lpstr>
      <vt:lpstr>ZF01.4.2._F</vt:lpstr>
      <vt:lpstr>ZF01.4.2._G</vt:lpstr>
      <vt:lpstr>ZF01.4.2._H</vt:lpstr>
      <vt:lpstr>ZF01.4.2._I</vt:lpstr>
      <vt:lpstr>ZF01.4.2._J</vt:lpstr>
      <vt:lpstr>ZF01.4.2._K</vt:lpstr>
      <vt:lpstr>ZF01.4.2._L</vt:lpstr>
      <vt:lpstr>ZF01.4.2._M</vt:lpstr>
      <vt:lpstr>ZF01.4.2._N</vt:lpstr>
      <vt:lpstr>ZF01.5._A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ZF02.1._A</vt:lpstr>
      <vt:lpstr>ZF02.1._B</vt:lpstr>
      <vt:lpstr>ZF02.1._C</vt:lpstr>
      <vt:lpstr>ZF02.1._D</vt:lpstr>
      <vt:lpstr>ZF02.1._E</vt:lpstr>
      <vt:lpstr>ZF02.1.1._A</vt:lpstr>
      <vt:lpstr>ZF02.1.1._B</vt:lpstr>
      <vt:lpstr>ZF02.1.1._C</vt:lpstr>
      <vt:lpstr>ZF02.1.1._D</vt:lpstr>
      <vt:lpstr>ZF02.1.1._E</vt:lpstr>
      <vt:lpstr>ZF02.1.2._A</vt:lpstr>
      <vt:lpstr>ZF02.1.2._B</vt:lpstr>
      <vt:lpstr>ZF02.1.2._C</vt:lpstr>
      <vt:lpstr>ZF02.1.2._D</vt:lpstr>
      <vt:lpstr>ZF02.1.2._E</vt:lpstr>
      <vt:lpstr>ZF02.1.3._A</vt:lpstr>
      <vt:lpstr>ZF02.1.3._B</vt:lpstr>
      <vt:lpstr>ZF02.1.3._C</vt:lpstr>
      <vt:lpstr>ZF02.1.3._D</vt:lpstr>
      <vt:lpstr>ZF02.1.3._E</vt:lpstr>
      <vt:lpstr>ZF02.2._A</vt:lpstr>
      <vt:lpstr>ZF02.2._B</vt:lpstr>
      <vt:lpstr>ZF02.2._C</vt:lpstr>
      <vt:lpstr>ZF02.2._D</vt:lpstr>
      <vt:lpstr>ZF02.2._E</vt:lpstr>
      <vt:lpstr>ZF02.2.1._A</vt:lpstr>
      <vt:lpstr>ZF02.2.1._B</vt:lpstr>
      <vt:lpstr>ZF02.2.1._C</vt:lpstr>
      <vt:lpstr>ZF02.2.1._D</vt:lpstr>
      <vt:lpstr>ZF02.2.1._E</vt:lpstr>
      <vt:lpstr>ZF02.2.1.1._A</vt:lpstr>
      <vt:lpstr>ZF02.2.1.1._B</vt:lpstr>
      <vt:lpstr>ZF02.2.1.1._C</vt:lpstr>
      <vt:lpstr>ZF02.2.1.1._D</vt:lpstr>
      <vt:lpstr>ZF02.2.1.1._E</vt:lpstr>
      <vt:lpstr>ZF02.2.2._A</vt:lpstr>
      <vt:lpstr>ZF02.2.2._B</vt:lpstr>
      <vt:lpstr>ZF02.2.2._C</vt:lpstr>
      <vt:lpstr>ZF02.2.2._D</vt:lpstr>
      <vt:lpstr>ZF02.2.2._E</vt:lpstr>
      <vt:lpstr>ZF02.3._A</vt:lpstr>
      <vt:lpstr>ZF02.3._B</vt:lpstr>
      <vt:lpstr>ZF02.3._C</vt:lpstr>
      <vt:lpstr>ZF02.3._D</vt:lpstr>
      <vt:lpstr>ZF02.3._E</vt:lpstr>
      <vt:lpstr>ZF02.3.1._A</vt:lpstr>
      <vt:lpstr>ZF02.3.1._B</vt:lpstr>
      <vt:lpstr>ZF02.3.1._C</vt:lpstr>
      <vt:lpstr>ZF02.3.1._D</vt:lpstr>
      <vt:lpstr>ZF02.3.1._E</vt:lpstr>
      <vt:lpstr>ZF02.3.2._A</vt:lpstr>
      <vt:lpstr>ZF02.3.2._B</vt:lpstr>
      <vt:lpstr>ZF02.3.2._C</vt:lpstr>
      <vt:lpstr>ZF02.3.2._D</vt:lpstr>
      <vt:lpstr>ZF02.3.2._E</vt:lpstr>
      <vt:lpstr>ZF02.3.3._A</vt:lpstr>
      <vt:lpstr>ZF02.3.3._B</vt:lpstr>
      <vt:lpstr>ZF02.3.3._C</vt:lpstr>
      <vt:lpstr>ZF02.3.3._D</vt:lpstr>
      <vt:lpstr>ZF02.3.3._E</vt:lpstr>
      <vt:lpstr>ZF02.3.3.1._A</vt:lpstr>
      <vt:lpstr>ZF02.3.3.1._B</vt:lpstr>
      <vt:lpstr>ZF02.3.3.1._C</vt:lpstr>
      <vt:lpstr>ZF02.3.3.1._D</vt:lpstr>
      <vt:lpstr>ZF02.3.3.1._E</vt:lpstr>
      <vt:lpstr>ZF02.3.4._A</vt:lpstr>
      <vt:lpstr>ZF02.3.4._B</vt:lpstr>
      <vt:lpstr>ZF02.3.4._C</vt:lpstr>
      <vt:lpstr>ZF02.3.4._D</vt:lpstr>
      <vt:lpstr>ZF02.3.4._E</vt:lpstr>
      <vt:lpstr>ZF02.3.5._A</vt:lpstr>
      <vt:lpstr>ZF02.3.5._B</vt:lpstr>
      <vt:lpstr>ZF02.3.5._C</vt:lpstr>
      <vt:lpstr>ZF02.3.5._D</vt:lpstr>
      <vt:lpstr>ZF02.3.5._E</vt:lpstr>
      <vt:lpstr>ZF02.4._A</vt:lpstr>
      <vt:lpstr>ZF02.4._B</vt:lpstr>
      <vt:lpstr>ZF02.4._C</vt:lpstr>
      <vt:lpstr>ZF02.4._D</vt:lpstr>
      <vt:lpstr>ZF02.4._E</vt:lpstr>
      <vt:lpstr>ZF02.4.1._A</vt:lpstr>
      <vt:lpstr>ZF02.4.1._B</vt:lpstr>
      <vt:lpstr>ZF02.4.1._C</vt:lpstr>
      <vt:lpstr>ZF02.4.1._D</vt:lpstr>
      <vt:lpstr>ZF02.4.1._E</vt:lpstr>
      <vt:lpstr>ZF02.4.2._A</vt:lpstr>
      <vt:lpstr>ZF02.4.2._B</vt:lpstr>
      <vt:lpstr>ZF02.4.2._C</vt:lpstr>
      <vt:lpstr>ZF02.4.2._D</vt:lpstr>
      <vt:lpstr>ZF02.4.2._E</vt:lpstr>
      <vt:lpstr>ZF02.4.3._A</vt:lpstr>
      <vt:lpstr>ZF02.4.3._B</vt:lpstr>
      <vt:lpstr>ZF02.4.3._C</vt:lpstr>
      <vt:lpstr>ZF02.4.3._D</vt:lpstr>
      <vt:lpstr>ZF02.4.3._E</vt:lpstr>
      <vt:lpstr>ZF02.4.3.1._A</vt:lpstr>
      <vt:lpstr>ZF02.4.3.1._B</vt:lpstr>
      <vt:lpstr>ZF02.4.3.1._C</vt:lpstr>
      <vt:lpstr>ZF02.4.3.1._D</vt:lpstr>
      <vt:lpstr>ZF02.4.3.1._E</vt:lpstr>
      <vt:lpstr>ZF02.4.4._A</vt:lpstr>
      <vt:lpstr>ZF02.4.4._B</vt:lpstr>
      <vt:lpstr>ZF02.4.4._C</vt:lpstr>
      <vt:lpstr>ZF02.4.4._D</vt:lpstr>
      <vt:lpstr>ZF02.4.4._E</vt:lpstr>
      <vt:lpstr>ZF02.4.5._A</vt:lpstr>
      <vt:lpstr>ZF02.4.5._B</vt:lpstr>
      <vt:lpstr>ZF02.4.5._C</vt:lpstr>
      <vt:lpstr>ZF02.4.5._D</vt:lpstr>
      <vt:lpstr>ZF02.4.5._E</vt:lpstr>
      <vt:lpstr>ZF02.4.6._A</vt:lpstr>
      <vt:lpstr>ZF02.4.6._B</vt:lpstr>
      <vt:lpstr>ZF02.4.6._C</vt:lpstr>
      <vt:lpstr>ZF02.4.6._D</vt:lpstr>
      <vt:lpstr>ZF02.4.6._E</vt:lpstr>
      <vt:lpstr>ZF02.5._A</vt:lpstr>
      <vt:lpstr>ZF02.5._B</vt:lpstr>
      <vt:lpstr>ZF02.5._C</vt:lpstr>
      <vt:lpstr>ZF02.5._D</vt:lpstr>
      <vt:lpstr>ZF02.5._E</vt:lpstr>
      <vt:lpstr>ZF03.1._A</vt:lpstr>
      <vt:lpstr>ZF03.1._B</vt:lpstr>
      <vt:lpstr>ZF03.1.1._A</vt:lpstr>
      <vt:lpstr>ZF03.1.1._B</vt:lpstr>
      <vt:lpstr>ZF03.1.2._A</vt:lpstr>
      <vt:lpstr>ZF03.1.2._B</vt:lpstr>
      <vt:lpstr>ZF03.1.3._A</vt:lpstr>
      <vt:lpstr>ZF03.1.3._B</vt:lpstr>
      <vt:lpstr>ZF03.2._A</vt:lpstr>
      <vt:lpstr>ZF03.2._B</vt:lpstr>
      <vt:lpstr>ZF03.2._C</vt:lpstr>
      <vt:lpstr>ZF03.2._D</vt:lpstr>
      <vt:lpstr>ZF03.2._E</vt:lpstr>
      <vt:lpstr>ZF03.2._F</vt:lpstr>
      <vt:lpstr>ZF03.2._FA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ZF03.2.1._FA</vt:lpstr>
      <vt:lpstr>ZF03.2.1._G</vt:lpstr>
      <vt:lpstr>ZF03.2.1._H</vt:lpstr>
      <vt:lpstr>ZF03.2.1.1._A</vt:lpstr>
      <vt:lpstr>ZF03.2.1.1._B</vt:lpstr>
      <vt:lpstr>ZF03.2.1.1._C</vt:lpstr>
      <vt:lpstr>ZF03.2.1.1._D</vt:lpstr>
      <vt:lpstr>ZF03.2.1.1._E</vt:lpstr>
      <vt:lpstr>ZF03.2.1.1._F</vt:lpstr>
      <vt:lpstr>ZF03.2.1.1._FA</vt:lpstr>
      <vt:lpstr>ZF03.2.1.1._G</vt:lpstr>
      <vt:lpstr>ZF03.2.1.1._H</vt:lpstr>
      <vt:lpstr>ZF03.2.2._A</vt:lpstr>
      <vt:lpstr>ZF03.2.2._B</vt:lpstr>
      <vt:lpstr>ZF03.2.2._C</vt:lpstr>
      <vt:lpstr>ZF03.2.2._D</vt:lpstr>
      <vt:lpstr>ZF03.2.2._E</vt:lpstr>
      <vt:lpstr>ZF03.2.2._F</vt:lpstr>
      <vt:lpstr>ZF03.2.2._FA</vt:lpstr>
      <vt:lpstr>ZF03.2.2._G</vt:lpstr>
      <vt:lpstr>ZF03.2.2._H</vt:lpstr>
      <vt:lpstr>ZF03.3._A</vt:lpstr>
      <vt:lpstr>ZF03.3._B</vt:lpstr>
      <vt:lpstr>ZF03.3._C</vt:lpstr>
      <vt:lpstr>ZF03.3._D</vt:lpstr>
      <vt:lpstr>ZF03.3._E</vt:lpstr>
      <vt:lpstr>ZF03.3._F</vt:lpstr>
      <vt:lpstr>ZF03.3._FA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ZF03.3.1._FA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ZF03.3.2._FA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ZF03.3.3._FA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ZF03.3.3.1._FA</vt:lpstr>
      <vt:lpstr>ZF03.3.3.1._G</vt:lpstr>
      <vt:lpstr>ZF03.3.3.1._H</vt:lpstr>
      <vt:lpstr>ZF03.3.4._A</vt:lpstr>
      <vt:lpstr>ZF03.3.4._B</vt:lpstr>
      <vt:lpstr>ZF03.3.4._C</vt:lpstr>
      <vt:lpstr>ZF03.3.4._D</vt:lpstr>
      <vt:lpstr>ZF03.3.4._E</vt:lpstr>
      <vt:lpstr>ZF03.3.4._F</vt:lpstr>
      <vt:lpstr>ZF03.3.4._FA</vt:lpstr>
      <vt:lpstr>ZF03.3.4._G</vt:lpstr>
      <vt:lpstr>ZF03.3.4._H</vt:lpstr>
      <vt:lpstr>ZF03.3.5._A</vt:lpstr>
      <vt:lpstr>ZF03.3.5._B</vt:lpstr>
      <vt:lpstr>ZF03.3.5._C</vt:lpstr>
      <vt:lpstr>ZF03.3.5._D</vt:lpstr>
      <vt:lpstr>ZF03.3.5._E</vt:lpstr>
      <vt:lpstr>ZF03.3.5._F</vt:lpstr>
      <vt:lpstr>ZF03.3.5._FA</vt:lpstr>
      <vt:lpstr>ZF03.3.5._G</vt:lpstr>
      <vt:lpstr>ZF03.3.5._H</vt:lpstr>
      <vt:lpstr>ZF03.4._A</vt:lpstr>
      <vt:lpstr>ZF03.4._B</vt:lpstr>
      <vt:lpstr>ZF03.4._C</vt:lpstr>
      <vt:lpstr>ZF03.4._D</vt:lpstr>
      <vt:lpstr>ZF03.4._E</vt:lpstr>
      <vt:lpstr>ZF03.4._F</vt:lpstr>
      <vt:lpstr>ZF03.4._FA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ZF03.4.1._FA</vt:lpstr>
      <vt:lpstr>ZF03.4.1._G</vt:lpstr>
      <vt:lpstr>ZF03.4.1._H</vt:lpstr>
      <vt:lpstr>ZF03.4.2._A</vt:lpstr>
      <vt:lpstr>ZF03.4.2._B</vt:lpstr>
      <vt:lpstr>ZF03.4.2._C</vt:lpstr>
      <vt:lpstr>ZF03.4.2._D</vt:lpstr>
      <vt:lpstr>ZF03.4.2._E</vt:lpstr>
      <vt:lpstr>ZF03.4.2._F</vt:lpstr>
      <vt:lpstr>ZF03.4.2._FA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ZF03.4.3._FA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ZF03.4.4._FA</vt:lpstr>
      <vt:lpstr>ZF03.4.4._G</vt:lpstr>
      <vt:lpstr>ZF03.4.4._H</vt:lpstr>
      <vt:lpstr>ZF03.4.4.1._A</vt:lpstr>
      <vt:lpstr>ZF03.4.4.1._B</vt:lpstr>
      <vt:lpstr>ZF03.4.4.1._C</vt:lpstr>
      <vt:lpstr>ZF03.4.4.1._D</vt:lpstr>
      <vt:lpstr>ZF03.4.4.1._E</vt:lpstr>
      <vt:lpstr>ZF03.4.4.1._F</vt:lpstr>
      <vt:lpstr>ZF03.4.4.1._FA</vt:lpstr>
      <vt:lpstr>ZF03.4.4.1._G</vt:lpstr>
      <vt:lpstr>ZF03.4.4.1._H</vt:lpstr>
      <vt:lpstr>ZF03.4.5._A</vt:lpstr>
      <vt:lpstr>ZF03.4.5._B</vt:lpstr>
      <vt:lpstr>ZF03.4.5._C</vt:lpstr>
      <vt:lpstr>ZF03.4.5._D</vt:lpstr>
      <vt:lpstr>ZF03.4.5._E</vt:lpstr>
      <vt:lpstr>ZF03.4.5._F</vt:lpstr>
      <vt:lpstr>ZF03.4.5._FA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ZF03.4.6._FA</vt:lpstr>
      <vt:lpstr>ZF03.4.6._G</vt:lpstr>
      <vt:lpstr>ZF03.4.6._H</vt:lpstr>
      <vt:lpstr>ZF03.5._A</vt:lpstr>
      <vt:lpstr>ZF03.5._B</vt:lpstr>
      <vt:lpstr>ZF03.5._C</vt:lpstr>
      <vt:lpstr>ZF03.5._D</vt:lpstr>
      <vt:lpstr>ZF03.5._E</vt:lpstr>
      <vt:lpstr>ZF03.5._F</vt:lpstr>
      <vt:lpstr>ZF03.5._FA</vt:lpstr>
      <vt:lpstr>ZF03.5._G</vt:lpstr>
      <vt:lpstr>ZF03.5._H</vt:lpstr>
      <vt:lpstr>ZF04.1._A</vt:lpstr>
      <vt:lpstr>ZF04.1._B</vt:lpstr>
      <vt:lpstr>ZF04.1.1._A</vt:lpstr>
      <vt:lpstr>ZF04.1.1._B</vt:lpstr>
      <vt:lpstr>ZF04.1.2._A</vt:lpstr>
      <vt:lpstr>ZF04.1.2._B</vt:lpstr>
      <vt:lpstr>ZF04.1.3._A</vt:lpstr>
      <vt:lpstr>ZF04.1.3._B</vt:lpstr>
      <vt:lpstr>ZF04.2._A</vt:lpstr>
      <vt:lpstr>ZF04.2._B</vt:lpstr>
      <vt:lpstr>ZF04.2._C</vt:lpstr>
      <vt:lpstr>ZF04.2._D</vt:lpstr>
      <vt:lpstr>ZF04.2._E</vt:lpstr>
      <vt:lpstr>ZF04.2._F</vt:lpstr>
      <vt:lpstr>ZF04.2._FA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ZF04.2.1._FA</vt:lpstr>
      <vt:lpstr>ZF04.2.1._G</vt:lpstr>
      <vt:lpstr>ZF04.2.1._H</vt:lpstr>
      <vt:lpstr>ZF04.2.1.1._A</vt:lpstr>
      <vt:lpstr>ZF04.2.1.1._B</vt:lpstr>
      <vt:lpstr>ZF04.2.1.1._C</vt:lpstr>
      <vt:lpstr>ZF04.2.1.1._D</vt:lpstr>
      <vt:lpstr>ZF04.2.1.1._E</vt:lpstr>
      <vt:lpstr>ZF04.2.1.1._F</vt:lpstr>
      <vt:lpstr>ZF04.2.1.1._FA</vt:lpstr>
      <vt:lpstr>ZF04.2.1.1._G</vt:lpstr>
      <vt:lpstr>ZF04.2.1.1._H</vt:lpstr>
      <vt:lpstr>ZF04.2.2._A</vt:lpstr>
      <vt:lpstr>ZF04.2.2._B</vt:lpstr>
      <vt:lpstr>ZF04.2.2._C</vt:lpstr>
      <vt:lpstr>ZF04.2.2._D</vt:lpstr>
      <vt:lpstr>ZF04.2.2._E</vt:lpstr>
      <vt:lpstr>ZF04.2.2._F</vt:lpstr>
      <vt:lpstr>ZF04.2.2._FA</vt:lpstr>
      <vt:lpstr>ZF04.2.2._G</vt:lpstr>
      <vt:lpstr>ZF04.2.2._H</vt:lpstr>
      <vt:lpstr>ZF04.3._A</vt:lpstr>
      <vt:lpstr>ZF04.3._B</vt:lpstr>
      <vt:lpstr>ZF04.3._C</vt:lpstr>
      <vt:lpstr>ZF04.3._D</vt:lpstr>
      <vt:lpstr>ZF04.3._E</vt:lpstr>
      <vt:lpstr>ZF04.3._F</vt:lpstr>
      <vt:lpstr>ZF04.3._FA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ZF04.3.1._FA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ZF04.3.2._FA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ZF04.3.3._FA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ZF04.3.3.1._FA</vt:lpstr>
      <vt:lpstr>ZF04.3.3.1._G</vt:lpstr>
      <vt:lpstr>ZF04.3.3.1._H</vt:lpstr>
      <vt:lpstr>ZF04.3.4._A</vt:lpstr>
      <vt:lpstr>ZF04.3.4._B</vt:lpstr>
      <vt:lpstr>ZF04.3.4._C</vt:lpstr>
      <vt:lpstr>ZF04.3.4._D</vt:lpstr>
      <vt:lpstr>ZF04.3.4._E</vt:lpstr>
      <vt:lpstr>ZF04.3.4._F</vt:lpstr>
      <vt:lpstr>ZF04.3.4._FA</vt:lpstr>
      <vt:lpstr>ZF04.3.4._G</vt:lpstr>
      <vt:lpstr>ZF04.3.4._H</vt:lpstr>
      <vt:lpstr>ZF04.3.5._A</vt:lpstr>
      <vt:lpstr>ZF04.3.5._B</vt:lpstr>
      <vt:lpstr>ZF04.3.5._C</vt:lpstr>
      <vt:lpstr>ZF04.3.5._D</vt:lpstr>
      <vt:lpstr>ZF04.3.5._E</vt:lpstr>
      <vt:lpstr>ZF04.3.5._F</vt:lpstr>
      <vt:lpstr>ZF04.3.5._FA</vt:lpstr>
      <vt:lpstr>ZF04.3.5._G</vt:lpstr>
      <vt:lpstr>ZF04.3.5._H</vt:lpstr>
      <vt:lpstr>ZF04.4._A</vt:lpstr>
      <vt:lpstr>ZF04.4._B</vt:lpstr>
      <vt:lpstr>ZF04.4._C</vt:lpstr>
      <vt:lpstr>ZF04.4._D</vt:lpstr>
      <vt:lpstr>ZF04.4._E</vt:lpstr>
      <vt:lpstr>ZF04.4._F</vt:lpstr>
      <vt:lpstr>ZF04.4._FA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ZF04.4.1._FA</vt:lpstr>
      <vt:lpstr>ZF04.4.1._G</vt:lpstr>
      <vt:lpstr>ZF04.4.1._H</vt:lpstr>
      <vt:lpstr>ZF04.4.2._A</vt:lpstr>
      <vt:lpstr>ZF04.4.2._B</vt:lpstr>
      <vt:lpstr>ZF04.4.2._C</vt:lpstr>
      <vt:lpstr>ZF04.4.2._D</vt:lpstr>
      <vt:lpstr>ZF04.4.2._E</vt:lpstr>
      <vt:lpstr>ZF04.4.2._F</vt:lpstr>
      <vt:lpstr>ZF04.4.2._FA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ZF04.4.3._FA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ZF04.4.4._FA</vt:lpstr>
      <vt:lpstr>ZF04.4.4._G</vt:lpstr>
      <vt:lpstr>ZF04.4.4._H</vt:lpstr>
      <vt:lpstr>ZF04.4.4.1._A</vt:lpstr>
      <vt:lpstr>ZF04.4.4.1._B</vt:lpstr>
      <vt:lpstr>ZF04.4.4.1._C</vt:lpstr>
      <vt:lpstr>ZF04.4.4.1._D</vt:lpstr>
      <vt:lpstr>ZF04.4.4.1._E</vt:lpstr>
      <vt:lpstr>ZF04.4.4.1._F</vt:lpstr>
      <vt:lpstr>ZF04.4.4.1._FA</vt:lpstr>
      <vt:lpstr>ZF04.4.4.1._G</vt:lpstr>
      <vt:lpstr>ZF04.4.4.1._H</vt:lpstr>
      <vt:lpstr>ZF04.4.5._A</vt:lpstr>
      <vt:lpstr>ZF04.4.5._B</vt:lpstr>
      <vt:lpstr>ZF04.4.5._C</vt:lpstr>
      <vt:lpstr>ZF04.4.5._D</vt:lpstr>
      <vt:lpstr>ZF04.4.5._E</vt:lpstr>
      <vt:lpstr>ZF04.4.5._F</vt:lpstr>
      <vt:lpstr>ZF04.4.5._FA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ZF04.4.6._FA</vt:lpstr>
      <vt:lpstr>ZF04.4.6._G</vt:lpstr>
      <vt:lpstr>ZF04.4.6._H</vt:lpstr>
      <vt:lpstr>ZF04.5._A</vt:lpstr>
      <vt:lpstr>ZF04.5._B</vt:lpstr>
      <vt:lpstr>ZF04.5._C</vt:lpstr>
      <vt:lpstr>ZF04.5._D</vt:lpstr>
      <vt:lpstr>ZF04.5._E</vt:lpstr>
      <vt:lpstr>ZF04.5._F</vt:lpstr>
      <vt:lpstr>ZF04.5._FA</vt:lpstr>
      <vt:lpstr>ZF04.5._G</vt:lpstr>
      <vt:lpstr>ZF04.5._H</vt:lpstr>
      <vt:lpstr>ZW01.1._A</vt:lpstr>
      <vt:lpstr>ZW01.1._B</vt:lpstr>
      <vt:lpstr>ZW01.1._C</vt:lpstr>
      <vt:lpstr>ZW01.1._D</vt:lpstr>
      <vt:lpstr>ZW01.1._E</vt:lpstr>
      <vt:lpstr>ZW01.1._F</vt:lpstr>
      <vt:lpstr>ZW01.1._G</vt:lpstr>
      <vt:lpstr>ZW01.1._H</vt:lpstr>
      <vt:lpstr>ZW01.1._I</vt:lpstr>
      <vt:lpstr>ZW01.1._J</vt:lpstr>
      <vt:lpstr>ZW01.1._K</vt:lpstr>
      <vt:lpstr>ZW01.1._L</vt:lpstr>
      <vt:lpstr>ZW01.2._A</vt:lpstr>
      <vt:lpstr>ZW01.2._B</vt:lpstr>
      <vt:lpstr>ZW01.2._C</vt:lpstr>
      <vt:lpstr>ZW01.2._D</vt:lpstr>
      <vt:lpstr>ZW01.2._E</vt:lpstr>
      <vt:lpstr>ZW01.2._F</vt:lpstr>
      <vt:lpstr>ZW01.2._G</vt:lpstr>
      <vt:lpstr>ZW01.2._H</vt:lpstr>
      <vt:lpstr>ZW01.2._I</vt:lpstr>
      <vt:lpstr>ZW01.2._J</vt:lpstr>
      <vt:lpstr>ZW01.2._K</vt:lpstr>
      <vt:lpstr>ZW01.2._L</vt:lpstr>
      <vt:lpstr>ZW01.3._A</vt:lpstr>
      <vt:lpstr>ZW01.3._B</vt:lpstr>
      <vt:lpstr>ZW01.3._C</vt:lpstr>
      <vt:lpstr>ZW01.3._D</vt:lpstr>
      <vt:lpstr>ZW01.3._E</vt:lpstr>
      <vt:lpstr>ZW01.3._F</vt:lpstr>
      <vt:lpstr>ZW01.3._G</vt:lpstr>
      <vt:lpstr>ZW01.3._H</vt:lpstr>
      <vt:lpstr>ZW01.3._I</vt:lpstr>
      <vt:lpstr>ZW01.3._J</vt:lpstr>
      <vt:lpstr>ZW01.3._K</vt:lpstr>
      <vt:lpstr>ZW01.3._L</vt:lpstr>
      <vt:lpstr>ZW01.4._A</vt:lpstr>
      <vt:lpstr>ZW01.4._B</vt:lpstr>
      <vt:lpstr>ZW01.4._C</vt:lpstr>
      <vt:lpstr>ZW01.4._D</vt:lpstr>
      <vt:lpstr>ZW01.4._E</vt:lpstr>
      <vt:lpstr>ZW01.4._F</vt:lpstr>
      <vt:lpstr>ZW01.4._G</vt:lpstr>
      <vt:lpstr>ZW01.4._H</vt:lpstr>
      <vt:lpstr>ZW01.4._I</vt:lpstr>
      <vt:lpstr>ZW01.4._J</vt:lpstr>
      <vt:lpstr>ZW01.4._K</vt:lpstr>
      <vt:lpstr>ZW01.4._L</vt:lpstr>
      <vt:lpstr>ZW01.5._A</vt:lpstr>
      <vt:lpstr>ZW01.5._B</vt:lpstr>
      <vt:lpstr>ZW01.5._C</vt:lpstr>
      <vt:lpstr>ZW01.5._D</vt:lpstr>
      <vt:lpstr>ZW01.5._E</vt:lpstr>
      <vt:lpstr>ZW01.5._F</vt:lpstr>
      <vt:lpstr>ZW01.5._G</vt:lpstr>
      <vt:lpstr>ZW01.5._H</vt:lpstr>
      <vt:lpstr>ZW01.5._I</vt:lpstr>
      <vt:lpstr>ZW01.5._J</vt:lpstr>
      <vt:lpstr>ZW01.5._K</vt:lpstr>
      <vt:lpstr>ZW01.5._L</vt:lpstr>
      <vt:lpstr>ZW01.6._A</vt:lpstr>
      <vt:lpstr>ZW01.6._B</vt:lpstr>
      <vt:lpstr>ZW01.6._C</vt:lpstr>
      <vt:lpstr>ZW01.6._D</vt:lpstr>
      <vt:lpstr>ZW01.6._E</vt:lpstr>
      <vt:lpstr>ZW01.6._F</vt:lpstr>
      <vt:lpstr>ZW01.6._G</vt:lpstr>
      <vt:lpstr>ZW01.6._H</vt:lpstr>
      <vt:lpstr>ZW01.6._I</vt:lpstr>
      <vt:lpstr>ZW01.6._J</vt:lpstr>
      <vt:lpstr>ZW01.6._K</vt:lpstr>
      <vt:lpstr>ZW01.6._L</vt:lpstr>
      <vt:lpstr>ZW01.7._A</vt:lpstr>
      <vt:lpstr>ZW01.7._B</vt:lpstr>
      <vt:lpstr>ZW01.7._C</vt:lpstr>
      <vt:lpstr>ZW01.7._D</vt:lpstr>
      <vt:lpstr>ZW01.7._E</vt:lpstr>
      <vt:lpstr>ZW01.7._F</vt:lpstr>
      <vt:lpstr>ZW01.7._G</vt:lpstr>
      <vt:lpstr>ZW01.7._H</vt:lpstr>
      <vt:lpstr>ZW01.7._I</vt:lpstr>
      <vt:lpstr>ZW01.7._J</vt:lpstr>
      <vt:lpstr>ZW01.7._K</vt:lpstr>
      <vt:lpstr>ZW01.7._L</vt:lpstr>
      <vt:lpstr>ZW02.1._A</vt:lpstr>
      <vt:lpstr>ZW02.1._B</vt:lpstr>
      <vt:lpstr>ZW02.1._C</vt:lpstr>
      <vt:lpstr>ZW02.1._D</vt:lpstr>
      <vt:lpstr>ZW02.1._E</vt:lpstr>
      <vt:lpstr>ZW02.1._F</vt:lpstr>
      <vt:lpstr>ZW02.2._A</vt:lpstr>
      <vt:lpstr>ZW02.2._B</vt:lpstr>
      <vt:lpstr>ZW02.2._C</vt:lpstr>
      <vt:lpstr>ZW02.2._D</vt:lpstr>
      <vt:lpstr>ZW02.2._E</vt:lpstr>
      <vt:lpstr>ZW02.2._F</vt:lpstr>
      <vt:lpstr>ZW02.3._A</vt:lpstr>
      <vt:lpstr>ZW02.3._B</vt:lpstr>
      <vt:lpstr>ZW02.3._C</vt:lpstr>
      <vt:lpstr>ZW02.3._D</vt:lpstr>
      <vt:lpstr>ZW02.3._E</vt:lpstr>
      <vt:lpstr>ZW02.3._F</vt:lpstr>
      <vt:lpstr>ZW02.4._A</vt:lpstr>
      <vt:lpstr>ZW02.4._B</vt:lpstr>
      <vt:lpstr>ZW02.4._C</vt:lpstr>
      <vt:lpstr>ZW02.4._D</vt:lpstr>
      <vt:lpstr>ZW02.4._E</vt:lpstr>
      <vt:lpstr>ZW02.4._F</vt:lpstr>
      <vt:lpstr>ZW02.5._A</vt:lpstr>
      <vt:lpstr>ZW02.5._B</vt:lpstr>
      <vt:lpstr>ZW02.5._C</vt:lpstr>
      <vt:lpstr>ZW02.5._D</vt:lpstr>
      <vt:lpstr>ZW02.5._E</vt:lpstr>
      <vt:lpstr>ZW02.5._F</vt:lpstr>
      <vt:lpstr>ZW03.1._A</vt:lpstr>
      <vt:lpstr>ZW03.1._B</vt:lpstr>
      <vt:lpstr>ZW03.2._A</vt:lpstr>
      <vt:lpstr>ZW03.2._B</vt:lpstr>
      <vt:lpstr>ZW03.3._A</vt:lpstr>
      <vt:lpstr>ZW03.3._B</vt:lpstr>
      <vt:lpstr>ZW03.4._A</vt:lpstr>
      <vt:lpstr>ZW03.4._B</vt:lpstr>
      <vt:lpstr>ZW03.5._A</vt:lpstr>
      <vt:lpstr>ZW03.5._B</vt:lpstr>
      <vt:lpstr>ZW03.6._A</vt:lpstr>
      <vt:lpstr>ZW03.6._B</vt:lpstr>
      <vt:lpstr>ZW03.7._A</vt:lpstr>
      <vt:lpstr>ZW03.7._B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DBS</dc:creator>
  <cp:lastModifiedBy>Czarnecka Joanna</cp:lastModifiedBy>
  <cp:lastPrinted>2017-11-27T10:14:11Z</cp:lastPrinted>
  <dcterms:created xsi:type="dcterms:W3CDTF">2012-03-12T13:36:09Z</dcterms:created>
  <dcterms:modified xsi:type="dcterms:W3CDTF">2018-02-08T12:57:18Z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