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65521" yWindow="285" windowWidth="13890" windowHeight="11250" tabRatio="736" activeTab="0"/>
  </bookViews>
  <sheets>
    <sheet name="Spis tabel x Tables Index" sheetId="1" r:id="rId1"/>
    <sheet name="Tabl. 1" sheetId="2" r:id="rId2"/>
    <sheet name="Tabl. 2" sheetId="3" r:id="rId3"/>
    <sheet name="Tabl. 3" sheetId="4" r:id="rId4"/>
    <sheet name="Tabl. 4" sheetId="5" r:id="rId5"/>
    <sheet name="Tabl. 4a" sheetId="6" r:id="rId6"/>
    <sheet name="Tabl. 5" sheetId="7" r:id="rId7"/>
    <sheet name="Tabl. 6" sheetId="8" r:id="rId8"/>
    <sheet name="Tabl. 7" sheetId="9" r:id="rId9"/>
    <sheet name="Tabl. 8" sheetId="10" r:id="rId10"/>
    <sheet name="Tabl. 9" sheetId="11" r:id="rId11"/>
    <sheet name="Tabl. 10" sheetId="12" r:id="rId12"/>
    <sheet name="Tabl. 11" sheetId="13" r:id="rId13"/>
    <sheet name="Tabl. 12" sheetId="14" r:id="rId14"/>
    <sheet name="Tabl. 13" sheetId="15" r:id="rId15"/>
    <sheet name="Tabl. 14" sheetId="16" r:id="rId16"/>
    <sheet name="Tabl. 15" sheetId="17" r:id="rId17"/>
  </sheets>
  <definedNames/>
  <calcPr fullCalcOnLoad="1"/>
</workbook>
</file>

<file path=xl/sharedStrings.xml><?xml version="1.0" encoding="utf-8"?>
<sst xmlns="http://schemas.openxmlformats.org/spreadsheetml/2006/main" count="1124" uniqueCount="506">
  <si>
    <t>6.</t>
  </si>
  <si>
    <t>7.</t>
  </si>
  <si>
    <t>8.</t>
  </si>
  <si>
    <t>9.</t>
  </si>
  <si>
    <t>A - Z</t>
  </si>
  <si>
    <t>Razem portfel inwestycyjny / Total investment portfolio</t>
  </si>
  <si>
    <t>Otwarty fundusz emerytalny  Open pension fund</t>
  </si>
  <si>
    <t>kwartalnie</t>
  </si>
  <si>
    <t>rocznie</t>
  </si>
  <si>
    <t>Table 11. Open Pension Funds' Balance Sheets (in PLN)</t>
  </si>
  <si>
    <t>BILANS</t>
  </si>
  <si>
    <t>1.</t>
  </si>
  <si>
    <t>2.</t>
  </si>
  <si>
    <t>a)</t>
  </si>
  <si>
    <t>b)</t>
  </si>
  <si>
    <t>c)</t>
  </si>
  <si>
    <t>3.</t>
  </si>
  <si>
    <t>d)</t>
  </si>
  <si>
    <t>e)</t>
  </si>
  <si>
    <t>f)</t>
  </si>
  <si>
    <t>g)</t>
  </si>
  <si>
    <t>4.</t>
  </si>
  <si>
    <t>II</t>
  </si>
  <si>
    <t>5.</t>
  </si>
  <si>
    <t>10.</t>
  </si>
  <si>
    <t>III</t>
  </si>
  <si>
    <t>IV</t>
  </si>
  <si>
    <t>V</t>
  </si>
  <si>
    <t>Table 12. Open Pension Funds' Profit and Loss Statements</t>
  </si>
  <si>
    <t>RACHUNEK WYNIKÓW</t>
  </si>
  <si>
    <t>h)</t>
  </si>
  <si>
    <t>VI</t>
  </si>
  <si>
    <t>VII</t>
  </si>
  <si>
    <t>Table 13. Pension Societies' Balance Sheets (in PLN) *)</t>
  </si>
  <si>
    <t>I.</t>
  </si>
  <si>
    <t>II.</t>
  </si>
  <si>
    <t>-</t>
  </si>
  <si>
    <t>Table 14. Pension Societies' Profit and Loss Statements (in PLN) *)</t>
  </si>
  <si>
    <t>i)</t>
  </si>
  <si>
    <t>j)</t>
  </si>
  <si>
    <t>k)</t>
  </si>
  <si>
    <t>ogółem</t>
  </si>
  <si>
    <t>total</t>
  </si>
  <si>
    <t>Źródło: OFE / Source: OPF</t>
  </si>
  <si>
    <t>Table 1. Open Pension Funds' Members by Age *)</t>
  </si>
  <si>
    <t>Otwarty fundusz emerytalny</t>
  </si>
  <si>
    <t>Open pension fund</t>
  </si>
  <si>
    <t>wiek / age</t>
  </si>
  <si>
    <t>Razem / Total</t>
  </si>
  <si>
    <t>17 lat i mniej</t>
  </si>
  <si>
    <t>18-20</t>
  </si>
  <si>
    <t>21-25</t>
  </si>
  <si>
    <t>26-30</t>
  </si>
  <si>
    <t>31-35</t>
  </si>
  <si>
    <t>36-40</t>
  </si>
  <si>
    <t>41-45</t>
  </si>
  <si>
    <t>46-50</t>
  </si>
  <si>
    <t>51 lat i więcej</t>
  </si>
  <si>
    <t>AEGON OFE</t>
  </si>
  <si>
    <t>Allianz Polska OFE</t>
  </si>
  <si>
    <t>PKO BP Bankowy OFE</t>
  </si>
  <si>
    <t>Generali OFE</t>
  </si>
  <si>
    <t>OFE Pocztylion</t>
  </si>
  <si>
    <t>OFE PZU "Złota Jesień"</t>
  </si>
  <si>
    <t>Źródło: ZUS / Source: ZUS</t>
  </si>
  <si>
    <t>*) Dane liczbowe dotyczą członków OFE zgodnie z zapisami w Centralnym Rejestrze Członków OFE w ZUS.</t>
  </si>
  <si>
    <t>*) Data concerns number of OFEs' members according to Central Register of OFEs' members in Social Insurance Institution (ZUS).</t>
  </si>
  <si>
    <t>Table 2. Open Pension Funds' Members by Age and Sex *)</t>
  </si>
  <si>
    <t>18-20 lat</t>
  </si>
  <si>
    <t>21-25 lat</t>
  </si>
  <si>
    <t>26-30 lat</t>
  </si>
  <si>
    <t>31-35 lat</t>
  </si>
  <si>
    <t>36-40 lat</t>
  </si>
  <si>
    <t>41-45 lat</t>
  </si>
  <si>
    <t>46-50 lat</t>
  </si>
  <si>
    <t>Razem</t>
  </si>
  <si>
    <t>17 years and younger</t>
  </si>
  <si>
    <t>18-20 years</t>
  </si>
  <si>
    <t>21-25 years</t>
  </si>
  <si>
    <t>26-30 years</t>
  </si>
  <si>
    <t>31-35 years</t>
  </si>
  <si>
    <t>36-40 years</t>
  </si>
  <si>
    <t>41-45 years</t>
  </si>
  <si>
    <t>46-50 years</t>
  </si>
  <si>
    <t>51 years and older</t>
  </si>
  <si>
    <t>Total</t>
  </si>
  <si>
    <t>Table 3. Members' Dynamics by Open Pension Funds *)</t>
  </si>
  <si>
    <t>Razem / Total:</t>
  </si>
  <si>
    <t>*) Informacje o wszystkich przerejestrowanych członkach OFE, bez względu na to, czy zmianie członkostwa towarzyszyło rozliczenie wypłaty transferowej. Wypłaty transferowe między OFE odbywają się w ostatnim dniu roboczym lutego, maja, sierpnia i listopada. Kwota wypłaty transferowej ustalana jest w piątym dniu roboczym przed dniem tej wypłaty. Rozliczenia wypłat transferowych pomiędzy OFE dokonuje Krajowy Depozyt Papierów Wartościowych.</t>
  </si>
  <si>
    <t>*) Data on all transfers completed, both with and without the settlement of funds. Transfer payments between OFEs are made on the last working day of February, May, August and November. The amount of payment is set on the fifth working day before the day of payment. Settlements between OFEs are handled by the National Deposit for Securities.</t>
  </si>
  <si>
    <t>Tables Index</t>
  </si>
  <si>
    <t>III.</t>
  </si>
  <si>
    <t>IV.</t>
  </si>
  <si>
    <t>V.</t>
  </si>
  <si>
    <t>VI.</t>
  </si>
  <si>
    <t>VII.</t>
  </si>
  <si>
    <t>RACHUNEK WYNIKÓW PTE</t>
  </si>
  <si>
    <t>Źródło: Obliczenia własne na podstawie danych OFE /
Source: Own calculations based on the OPF data</t>
  </si>
  <si>
    <t>Table 9. Open Pension Funds' Investment Portfolio (in PLN)</t>
  </si>
  <si>
    <t>Table 10. List of Open Pension Funds' Investment Portfolio Instruments (in PLN)</t>
  </si>
  <si>
    <t>Pełna nazwa kategorii lokat</t>
  </si>
  <si>
    <t>Full name of investment category</t>
  </si>
  <si>
    <t>A</t>
  </si>
  <si>
    <t>B</t>
  </si>
  <si>
    <t>I</t>
  </si>
  <si>
    <t>O</t>
  </si>
  <si>
    <t>Z</t>
  </si>
  <si>
    <t>**) Różnica między liczbą członków, którzy przystąpili do danego funduszu i liczbą członków, którzy opuścili ten fundusz.</t>
  </si>
  <si>
    <t>**) Difference between the total number of members joining a fund and the total number of members leaving the fund.</t>
  </si>
  <si>
    <t>powyżej 51 lat</t>
  </si>
  <si>
    <t>wchodzący</t>
  </si>
  <si>
    <t>opuszczający</t>
  </si>
  <si>
    <t>Saldo</t>
  </si>
  <si>
    <t>ingoing</t>
  </si>
  <si>
    <t>outgoing</t>
  </si>
  <si>
    <t>Balance</t>
  </si>
  <si>
    <t>Źródło: ZUS, KDPW / Source: ZUS, KDPW</t>
  </si>
  <si>
    <t>Table 5. Pension Contributions Transferred to Open Pension Funds by ZUS</t>
  </si>
  <si>
    <t>Składki przekazane w okresie</t>
  </si>
  <si>
    <t>Contributions transferred in period</t>
  </si>
  <si>
    <t>liczba składek ogółem</t>
  </si>
  <si>
    <t>total number of contributions</t>
  </si>
  <si>
    <t>Rachunki prowadzone przez OFE wg stanu na koniec miesiąca:</t>
  </si>
  <si>
    <t>Accounts managed by OFE as of:</t>
  </si>
  <si>
    <t>w tym martwe rachunki</t>
  </si>
  <si>
    <t>odsetek martwych rachunków (w %)</t>
  </si>
  <si>
    <t>including: "inactive accounts"</t>
  </si>
  <si>
    <t>mężczyźni</t>
  </si>
  <si>
    <t>kobiety</t>
  </si>
  <si>
    <t>males</t>
  </si>
  <si>
    <t>females</t>
  </si>
  <si>
    <t>Liczba członków na dzień:</t>
  </si>
  <si>
    <t>Udział w rynku wg liczby członków na dzień:</t>
  </si>
  <si>
    <t>Zmiana kwartalna na dzień:</t>
  </si>
  <si>
    <t>Zmiana kwartalna w % na dzień:</t>
  </si>
  <si>
    <t>Zmiana roczna na dzień:</t>
  </si>
  <si>
    <t>Zmiana roczna w % na dzień:</t>
  </si>
  <si>
    <t xml:space="preserve">kwartalnie </t>
  </si>
  <si>
    <t xml:space="preserve">rocznie </t>
  </si>
  <si>
    <t>Otwarty fundusz emerytalny / Open pension fund</t>
  </si>
  <si>
    <t>Razem przystąpiło do funduszy / Total number of members entering funds</t>
  </si>
  <si>
    <t>Razem opuściło fundusze / Total number of members leaving funds</t>
  </si>
  <si>
    <t>Transfery netto / Net transfers **)</t>
  </si>
  <si>
    <t>Wartość wypłat transferowych w zł</t>
  </si>
  <si>
    <t>transfery netto</t>
  </si>
  <si>
    <t>Należności do KDPW</t>
  </si>
  <si>
    <t>Zobowiązania wobec KDPW</t>
  </si>
  <si>
    <t>net transfers</t>
  </si>
  <si>
    <t xml:space="preserve"> Value of transfer payments in PLN</t>
  </si>
  <si>
    <t>Payables</t>
  </si>
  <si>
    <t>Receivables</t>
  </si>
  <si>
    <t>kwota składek</t>
  </si>
  <si>
    <t>odsetki</t>
  </si>
  <si>
    <t>amount of contributions</t>
  </si>
  <si>
    <t>interests</t>
  </si>
  <si>
    <t>Średnia</t>
  </si>
  <si>
    <t>Mediana</t>
  </si>
  <si>
    <t>Minimalna</t>
  </si>
  <si>
    <t>Maksymalna</t>
  </si>
  <si>
    <t>Rozstęp</t>
  </si>
  <si>
    <t>Odchylenie standardowe</t>
  </si>
  <si>
    <t>Współczynnik zmienności</t>
  </si>
  <si>
    <t>Accounting unit's value</t>
  </si>
  <si>
    <t>Arithmetic average</t>
  </si>
  <si>
    <t>Median</t>
  </si>
  <si>
    <t>Minimum</t>
  </si>
  <si>
    <t>Maximum</t>
  </si>
  <si>
    <t>Range</t>
  </si>
  <si>
    <t>Standard deviation</t>
  </si>
  <si>
    <t>Coefficient of variation</t>
  </si>
  <si>
    <t>Średnia ważona WJR / Weighted Average</t>
  </si>
  <si>
    <t>Akcje spółek notowanych na regulowanym rynku giełdowym</t>
  </si>
  <si>
    <t>Inne lokaty</t>
  </si>
  <si>
    <t>Obligacje</t>
  </si>
  <si>
    <t>Aktywa
Assets</t>
  </si>
  <si>
    <t>Portfel inwestycyjny
Investment portfolio</t>
  </si>
  <si>
    <t>Środki pieniężne ogółem
Total Cash</t>
  </si>
  <si>
    <t>Środki pieniężne na rachunkach bieżących
Cash on current accounts</t>
  </si>
  <si>
    <t>Środki pieniężne na rachunku przeliczeniowym
Cash on the conversion account</t>
  </si>
  <si>
    <t>Środki pieniężne na pozostałych rachunkach
Cash on other accounts</t>
  </si>
  <si>
    <t>Należności ogółem
Total Debts</t>
  </si>
  <si>
    <t>Należności z tytułu zbytych składników portfela inwestycyjnego
Debts arising out of sold components of investment portfolio</t>
  </si>
  <si>
    <t>Należności z tytułu dywidend
Debts arising out of dividends</t>
  </si>
  <si>
    <t>Należności z tytułu pożyczek
Debts arising out of loans</t>
  </si>
  <si>
    <t>Należności z tytułu odsetek
Debts arising out of interest</t>
  </si>
  <si>
    <t>Należności od towarzystwa
Debts from society</t>
  </si>
  <si>
    <t>Należności z tytułu wpłat na rachunek premiowy
Debts arising out of payments to surplus account</t>
  </si>
  <si>
    <t>Pozostałe należności
Other debts</t>
  </si>
  <si>
    <t>Rozliczenia międzyokresowe
Prepayments and accrued income</t>
  </si>
  <si>
    <t>Zobowiązania ogółem
Creditors</t>
  </si>
  <si>
    <t>Zobowiązania z tytułu nabytych składników portfela inwestycyjnego
Creditors arising out of purchased components of investment portfolio</t>
  </si>
  <si>
    <t>Zobowiązania z tytułu pożyczek i kredytów
Creditors arising out of loans and credits</t>
  </si>
  <si>
    <t>Zobowiązania wobec członków
Creditors due to members</t>
  </si>
  <si>
    <t>Zobowiązania wobec towarzystwa
Creditors due to the society</t>
  </si>
  <si>
    <t>Zobowiązania wobec depozytariusza
Creditors due to depositary</t>
  </si>
  <si>
    <t>Zobowiązania z tytułu nieprzeliczonych jednostek na rachunku rezerwowym
Creditors arising out of unconverted accounting units on reserve account</t>
  </si>
  <si>
    <t>Zobowiązania z tytułu nieprzeliczonych jednostek na rachunku premiowym
Creditors arising out of unconverted accounting units on surplus account</t>
  </si>
  <si>
    <t>Zobowiązania z tytułu nieprzeliczonych jednostek na rachunku części dodatkowej Funduszu Gwarancyjnego
Creditors arising out of unconverted accounting units on additional section of Guarantee Fund</t>
  </si>
  <si>
    <t>Pozostałe zobowiązania
Other creditors</t>
  </si>
  <si>
    <t>Rozliczenia międzyokresowe
Accruals and deferred income</t>
  </si>
  <si>
    <t>Aktywa netto
Net assets</t>
  </si>
  <si>
    <t>Kapitał funduszu
Fund's capital</t>
  </si>
  <si>
    <t>Kapitał rezerwowy 
Reserve capital</t>
  </si>
  <si>
    <t>Kapitał premiowy
Surplus capital</t>
  </si>
  <si>
    <t>Kapitał części dodatkowej Funduszu Gwarancyjnego
Capital of additional section of Guarantee Fund</t>
  </si>
  <si>
    <t>VIII.</t>
  </si>
  <si>
    <t>Zakumulowany nierozdysponowany wynik finansowy
Accumulated undistributed financial result</t>
  </si>
  <si>
    <t>Zakumulowany nierozdysponowany wynik z inwestycji
Accumulated undistributed result on investments</t>
  </si>
  <si>
    <t>Zakumulowany nierozdysponowany zrealizowany zysk (strata) z inwestycji
Accumulated undistributed realisd profit (loss) on investments</t>
  </si>
  <si>
    <t>Niezrealizowany zysk (strata) z wyceny inwestycji
Unrealised profit (loss) on inwestments</t>
  </si>
  <si>
    <t>Zakumulowane przychody z tytułu pokrycia niedoboru
Accumulated income arising out of deficit coverage</t>
  </si>
  <si>
    <t>IX.</t>
  </si>
  <si>
    <t>Kapitał i zakumulowany nierozdysponowany wynik finansowy razem
Total capital and accumulated undistributed financial result (IV+V+VI+VII+VIII)</t>
  </si>
  <si>
    <t>Przychody  operacyjne
Operating income</t>
  </si>
  <si>
    <t>Przychody portfela inwestycyjnego:
Income from investments portfolio</t>
  </si>
  <si>
    <t>dywidendy i udziały w zyskach
Dividends and profit participations</t>
  </si>
  <si>
    <t>odsetki od dłużnych papierów wartościowych
Interest on debt securities</t>
  </si>
  <si>
    <t>odsetki od depozytów bankowych i bankowych papierów wartościowych
Interest on bank deposits and bank securities</t>
  </si>
  <si>
    <t>pozostałe odsetki
Other interest</t>
  </si>
  <si>
    <t>odpis dyskonta od dłużnych papierów wartościowych nabytych poniżej wartości nominalnej
Discount deduction from debt securities purchased below the nominal value</t>
  </si>
  <si>
    <t>przychody z tytułu udzielonych pożyczek i kredytów
Income from loans and credits granted</t>
  </si>
  <si>
    <t>przychody z tytułu udzielonych pożyczek w papierach wartościowych
Income from loans granted in securities</t>
  </si>
  <si>
    <t>pozostałe przychody portfela inwestycyjnego
Other income of investment portfolio</t>
  </si>
  <si>
    <t>Przychody ze środków pieniężnych na rachunkach bankowych
Income from cash on bank accounts</t>
  </si>
  <si>
    <t>Różnice kursowe dodatnie
Exchange rate differences positive</t>
  </si>
  <si>
    <t>Pozostałe przychody
Other income</t>
  </si>
  <si>
    <t>Koszty operacyjne
Operating costs</t>
  </si>
  <si>
    <t>Koszty zarządzania funduszem
Costs of fund's management</t>
  </si>
  <si>
    <t>Koszty zasilenia rachunku premiowego
Costs of payments to surplus account</t>
  </si>
  <si>
    <t>Koszty wynagrodzenia depozytariusza
Costs of depositary's remuneration</t>
  </si>
  <si>
    <t>Koszty portfela inwestycyjnego: 
Costs of investment portfolio</t>
  </si>
  <si>
    <t>amortyzacja premii od dłużnych papierów wartościowych nabytych powyżej wartości nominalnej
Depreciation of bonus from securities purchased above the nominal value</t>
  </si>
  <si>
    <t>pozostałe koszty inwestycyjne
Other investment costs</t>
  </si>
  <si>
    <t>Koszty zaciągniętych pożyczek i kredytów
Charges arising out of loans and credits incurred</t>
  </si>
  <si>
    <t>Przychody z tytułu uzupełnienia aktywów funduszu środkami zgromadzonymi na rachunku premiowym
Income arising out of supplement of assets by resources collected on surplus account</t>
  </si>
  <si>
    <t>Różnice kursowe ujemne
Exchange rate differences negative</t>
  </si>
  <si>
    <t>Pozostałe koszty
Other costs</t>
  </si>
  <si>
    <t>Wynik z inwestycji
Result on investments</t>
  </si>
  <si>
    <t>Zrealizowany i niezrealizowany zysk (strata)
Realised and unrealised profit (loss)</t>
  </si>
  <si>
    <t>Zrealizowany zysk (strata) z inwestycji
Realised profit (loss) on investments</t>
  </si>
  <si>
    <t>Niezrealizowany zysk (strata) z wyceny inwestycji
Unrealised profit (loss) on valuation of investments</t>
  </si>
  <si>
    <t>Wynik z operacji
Result of operations</t>
  </si>
  <si>
    <t>Wynik finansowy
Financial result</t>
  </si>
  <si>
    <t>Przychody z tytułu kwot pobieranych przez OFE od wpłacanych składek  
Revenues from amounts collected by the Open Pension Fund from member contributions</t>
  </si>
  <si>
    <t>Wynagrodzenie za zarządzanie OFE 
Remunerations for managing the Open Pension Fund</t>
  </si>
  <si>
    <t>Przychody od OFE przeznaczone na tworzenie rachunku premiowego 
Revenues from the Open pension Fund for the creation of premium account</t>
  </si>
  <si>
    <t>Pozostałe przychody
Other revenues</t>
  </si>
  <si>
    <t>Przychody wynikające z zarządzania DFE
Revenues from Occupational Pension Fund management</t>
  </si>
  <si>
    <t>Przychody z tytułu kwot pobieranych przez DFE od wpłacanych składek
Revenues from amounts collected by the Occupational Pension Fund from member contributions</t>
  </si>
  <si>
    <t>Wynagrodzenie za zarządzanie DFE
Remunerations for managing the Occupational Pension Fund</t>
  </si>
  <si>
    <t>Przychody z tytułu opłat na rzecz PTE uiszczanych przez przez członków DFE i związanych z wypłatami transferowymi
Revenues arising from the fees on behalf of the Employee Pension Society by the Occupational Pension Fund members and related to credit transfers</t>
  </si>
  <si>
    <t>Koszty związane z zarządzaniem funduszami emerytalnymi
Costs arising from pension fund management</t>
  </si>
  <si>
    <t>Obowiązkowe obciążenia z tytułu zarządzania OFE
Obligatory encumbrance arising from Open Pension Fund management</t>
  </si>
  <si>
    <t>Koszty z tytułu opłat agenta transferowego/rejestru członków funduszu
Costs resulting from the fees of the transfer agency/fund members register</t>
  </si>
  <si>
    <t>Koszty z tytułu opłat na funkcjonowanie organu nadzoru/ rzecznika ubezpieczonych w tym:
Costs resulting from the fees for the functioning of the Supervisory Body/Insurance Ombudsman</t>
  </si>
  <si>
    <t>wpłaty na rzecz organu nadzoru 
Payments to the Supervision Office,</t>
  </si>
  <si>
    <t>wpłaty na rzecznika ubezpieczonych
Payments related to Insurance Ombudsman</t>
  </si>
  <si>
    <t>Koszty z tytułu tworzenia w OFE rachunku premiowego
Costs of creating a premium account in the Open Pension Fund</t>
  </si>
  <si>
    <t>Koszty z tytułu wpłat na rachunek części podstawowej Funduszu Gwarancyjnego
Costs related to credit transfers to the base part of the Guarantee Fund</t>
  </si>
  <si>
    <t>Koszty z tytułu opłat transakcji nabycia/zbycia aktywów OFE
Costs related to charges by purchase/sale of the Open Pension Fund's assets</t>
  </si>
  <si>
    <t>Koszty z tytułu prowizji dla ZUS od składek członków OFE
Costs related to the commission of the Social Insurance Institution on Open Pension Fund's members' contributions</t>
  </si>
  <si>
    <t>Koszty z tytułu transferów – prowizja dla ZUS
Costs related to transfers - commission for the Social Insurance Institution</t>
  </si>
  <si>
    <t>Koszty z tytułu transferów – opłata dla KDPW  
Costs related to transfers - charges to National Securities Deposit</t>
  </si>
  <si>
    <t>Koszty z tytułu pozostałych obowiązkowych obciążeń i opłat operacyjnych
Costs related to other obligatory encumbrances and operational charges</t>
  </si>
  <si>
    <t>Pozostałe obciążenia
Other encumbrances</t>
  </si>
  <si>
    <t>Koszty usług akwizycyjnych na rzecz OFE
Costs of acquisition services for the Open Pension Fund</t>
  </si>
  <si>
    <t>Koszty marketingu i promocji 
Costs of marketing and promotions</t>
  </si>
  <si>
    <t>Koszty ogólne zarządzania PTE
General costs related to the management of the General Pension Society</t>
  </si>
  <si>
    <t>zużycie materiałów i energii,
Materials and energy consumption,</t>
  </si>
  <si>
    <t>amortyzacja,
Depreciation,</t>
  </si>
  <si>
    <t>wynagrodzenia,
Remunerations,</t>
  </si>
  <si>
    <t>ubezpieczenia społeczne i inne świadczenia,
Social insurance and other benefits,</t>
  </si>
  <si>
    <t>usługi obce,
External services,</t>
  </si>
  <si>
    <t>podatki i opłaty
Taxes, charges,</t>
  </si>
  <si>
    <t>pozostałe koszty rodzajowe
Other generic costs</t>
  </si>
  <si>
    <t>Koszty usług akwizycyjnych na rzecz DFE
Costs of acquisition services for the Occupational Pension Fund</t>
  </si>
  <si>
    <t>Obowiązkowe obciążenia z tytułu zarządzania DFE
Obligatory encumbrance arising from Occupational Pension Fund management</t>
  </si>
  <si>
    <t>Koszty z tytułu opłat transakcji nabycia/zbycia aktywów DFE
Costs related to charges by purchase/sale of the Occupational Pension Fund's assets</t>
  </si>
  <si>
    <t>Zysk/ strata techniczna towarzystwa na zarządzaniu funduszami emerytalnymi
Profit/technical loss of the society in relation to the management of pension funds</t>
  </si>
  <si>
    <t>Pozostałe przychody operacyjne
Other operating income</t>
  </si>
  <si>
    <t>Inne przychody
Other revenues by title</t>
  </si>
  <si>
    <t>Pozostałe koszty operacyjne 
Other operating costs</t>
  </si>
  <si>
    <t>Aktualizacja wartości aktywów niefinansowych
Revaluation of non-financial assets</t>
  </si>
  <si>
    <t>Inne koszty
Other costs by title</t>
  </si>
  <si>
    <t>Zysk/ strata operacyjna
Profit (loss) on ordinary operating activities</t>
  </si>
  <si>
    <t>Przychody finansowe
Financial income</t>
  </si>
  <si>
    <t>Aktualizacja wartości aktywów finansowych w jednostkach powiązanych
Update of the financial assets' value at affiliated undertakings</t>
  </si>
  <si>
    <t>Aktualizacja wartości aktywów finansowych w jednostkach pozostałych
Update of the financial assets' value at other undertakings</t>
  </si>
  <si>
    <t>Inne przychody finansowe związane z jednostkami powiązanymi według tytułów
Other financial revenues related to affiliated undertakings by title</t>
  </si>
  <si>
    <t>Inne przychody finansowe związane z jednostkami pozostałymi według tytułów
Other financial revenues related to other undertakings by title</t>
  </si>
  <si>
    <t>Koszty finansowe
Financial costs</t>
  </si>
  <si>
    <t>Inne koszty finansowe związane z jednostkami powiązanymi według tytułów
Other financial costs related to affiliated undertakings by title</t>
  </si>
  <si>
    <t>Inne koszty finansowe związane z jednostkami pozostałymi według tytułów 
Other financial costs related to other undertakings by title</t>
  </si>
  <si>
    <t>Zysk/ strata brutto
Gross profit/loss</t>
  </si>
  <si>
    <t>Podatek dochodowy
Income tax</t>
  </si>
  <si>
    <t>Korekta aktywów lub pasywów z tytułu odroczonego podatku dochodowego
Correction of assets or liabilities related to adjourned income tax</t>
  </si>
  <si>
    <t>Zysk/ strata netto
Net profit (loss)</t>
  </si>
  <si>
    <t>BILANS PTE</t>
  </si>
  <si>
    <t>A.</t>
  </si>
  <si>
    <t>Suma aktywów
Total Assets</t>
  </si>
  <si>
    <t>Aktywa trwałe
Fixed assets</t>
  </si>
  <si>
    <t>Wartości niematerialne i prawne
Intangible assets and legal values</t>
  </si>
  <si>
    <t>Rzeczowe aktywa trwałe 
Fixed tangible assets</t>
  </si>
  <si>
    <t>Należności długoterminowe 
Long-term debtors</t>
  </si>
  <si>
    <t>od jednostek powiązanych 
From affiliated undertakings</t>
  </si>
  <si>
    <t>od pozostałych jednostek
From other undertakings</t>
  </si>
  <si>
    <t>Inwestycje długoterminowe 
Long-term investments</t>
  </si>
  <si>
    <t>Nieruchomości
Land and buildings</t>
  </si>
  <si>
    <t>Wartości niematerialne i prawne
Intangible assets</t>
  </si>
  <si>
    <t>Długoterminowe aktywa finansowe w tym:
Long-term financial assets</t>
  </si>
  <si>
    <t>Inne inwestycje długoterminowe
Other long-term investments</t>
  </si>
  <si>
    <t>Długoterminowe rozliczenia międzyokresowe
Long-term prepayments and accruals</t>
  </si>
  <si>
    <t>Aktywa obrotowe
Current assets</t>
  </si>
  <si>
    <t>Zapasy
Stocks</t>
  </si>
  <si>
    <t>Należności krótkoterminowe
Current liabilities of debtors</t>
  </si>
  <si>
    <t>Z tytułu dostaw i usług, w tym
Receivables arising from deliveries and services, including</t>
  </si>
  <si>
    <t>a1)</t>
  </si>
  <si>
    <t>z tytułu zarządzania funduszem, w tym:
Receivables arising from fund management, including</t>
  </si>
  <si>
    <t>aa1)</t>
  </si>
  <si>
    <t>należności od OFE, w tym: 
Receivables from the Open Pension Fund, including:</t>
  </si>
  <si>
    <t>tytułem opłat od składek, za zarządzanie
receivables from contributions' charges, management</t>
  </si>
  <si>
    <t>tytułem refinansowania kosztów ponoszonych przez fundusz
receivables arising from refinancing of fund's costs</t>
  </si>
  <si>
    <t>tytułem wypłaty z aktywów funduszu
receivables arising from the sale of fund's assets</t>
  </si>
  <si>
    <t>tytułem zwrotów z rachunku rezerwowego
receivables from the returns from reserve accounts</t>
  </si>
  <si>
    <t>aa3)</t>
  </si>
  <si>
    <t>należności od ZUS
Receivables from the Social Insurance Institution</t>
  </si>
  <si>
    <t>aa4)</t>
  </si>
  <si>
    <t>należności od KDPW
Receivables from the National Securities Deposit</t>
  </si>
  <si>
    <t>aa5)</t>
  </si>
  <si>
    <t>należności od Depozytariusza 
Receivables from the Depositary</t>
  </si>
  <si>
    <t>aa6)</t>
  </si>
  <si>
    <t>pozostałe
Other</t>
  </si>
  <si>
    <t>aa2)</t>
  </si>
  <si>
    <t>należności od DFE, w tym:
Receivables from the Occupational Pension Fund, including:</t>
  </si>
  <si>
    <t>a2)</t>
  </si>
  <si>
    <t>z tytułu akwizycji na rzecz OFE
Receivables arising from the acquisition activities on behalf of the Open Pension Fund</t>
  </si>
  <si>
    <t>a3)</t>
  </si>
  <si>
    <t>z tytułu akwizycji na rzecz DFE
Receivables arising from the acquisition activities on behalf of the Occupational Pension Fund</t>
  </si>
  <si>
    <t>należności dochodzone na drodze sądowej
Receivables enforced by court proceedings</t>
  </si>
  <si>
    <t>pozostałe należności
Other liabilities</t>
  </si>
  <si>
    <t>Inwestycje krótkoterminowe
Short-term investments</t>
  </si>
  <si>
    <t>Krótkoterminowe aktywa finansowe w tym:
Short-term financial assets</t>
  </si>
  <si>
    <t>środki pieniężne i inne aktywa pieniężne
Cash and other financial assets</t>
  </si>
  <si>
    <t>Inne inwestycje krótkoterminowe
Other short-term investments</t>
  </si>
  <si>
    <t>Krótkoterminowe rozliczenia międzyokresowe
Short-term prepayments and accruals</t>
  </si>
  <si>
    <t>B.</t>
  </si>
  <si>
    <t>Kapitał własny 
Entity's own capital</t>
  </si>
  <si>
    <t>Kapitał podstawowy
Stated capital</t>
  </si>
  <si>
    <t>Udziały (akcje) własne 
Entity's own shares</t>
  </si>
  <si>
    <t>Kapitał zapasowy
Supplementary capital</t>
  </si>
  <si>
    <t>Kapitał z aktualizacji wyceny 
Revaluation capital</t>
  </si>
  <si>
    <t>Pozostałe kapitały rezerwowe 
Other reserve capitals</t>
  </si>
  <si>
    <t>Zysk (strata) z lat ubiegłych
Profits (losses) brought forward</t>
  </si>
  <si>
    <t>Zysk (strata) netto
Net profits (losses)</t>
  </si>
  <si>
    <t>Odpisy z zysku netto w ciągu roku obrotowego
Write-offs from net profit for the financial year</t>
  </si>
  <si>
    <t>Zobowiązania i rezerwy na zobowiązania
Creditors and reserves for creditors</t>
  </si>
  <si>
    <t>Rezerwy na zobowiązania
Reserves for creditors</t>
  </si>
  <si>
    <t>Zobowiązania długoterminowe
Long-term creditors</t>
  </si>
  <si>
    <t>Wobec jednostek powiązanych 
Amounts owed to affiliated undertakings</t>
  </si>
  <si>
    <t>Wobec pozostałych jednostek
Amounts owed to other undertakings</t>
  </si>
  <si>
    <t>Zobowiązania krótkoterminowe 
Short-term creditors</t>
  </si>
  <si>
    <t>Z tytułu dostaw i usług, w tym:
Obligations arising from deliveries and services, including</t>
  </si>
  <si>
    <t>z tytułu zarządzania funduszem, w tym:
Obligations arising from fund management, including:</t>
  </si>
  <si>
    <t>zobowiązania wobec OFE, w tym: 
Obligations against Open Pension Fund(s), including</t>
  </si>
  <si>
    <t>tytułem refinansowania kosztów ponoszonych przez fundusz
To refinance the costs carried by the fund</t>
  </si>
  <si>
    <t>tytułem wpłat na rachunek premiowy
Resulting from transfers to premium account(s)</t>
  </si>
  <si>
    <t>tytułem wpłat na rachunek rezerwowy 
Resulting from transfers to reserve account(s)</t>
  </si>
  <si>
    <t>zobowiązania wobec Depozytariusza 
Obligations against the Depositary</t>
  </si>
  <si>
    <t>zobowiązania wobec DFE, w tym:
Obligations against Occupational Pension Fund(s), including</t>
  </si>
  <si>
    <t>z tytułu akwizycji na rzecz OFE
Obligations arising from acquisition activities on behalf of Open Pension Fund(s)</t>
  </si>
  <si>
    <t>a4)</t>
  </si>
  <si>
    <t>z tytułu wypłat transferowych OFE, w tym:
Obligations arising from Open PF's credit transfers, including:</t>
  </si>
  <si>
    <t>zobowiązania wobec ZUS
obligations against Social Insurance Institution</t>
  </si>
  <si>
    <t>zobowiązania wobec KDPW
obligations against National Securities Deposit</t>
  </si>
  <si>
    <t>z tytułu akwizycji na rzecz DFE
Obligations arising from acquisition activities on behalf of Occupational Pension Fund(s)</t>
  </si>
  <si>
    <t>a5)</t>
  </si>
  <si>
    <t>z tytułu wypłat, wypłat transferowych, zwrotów środków zgromadzonych w DFE
Obligations arising from Occupational PF's withdrawals, credit transfers and returns</t>
  </si>
  <si>
    <t>tytułem wynagrodzeń
Liabilities arising out of remunerations</t>
  </si>
  <si>
    <t>tytułem zaciągniętych kredytów, pożyczek, emisji dłużnych papierów wartościowych i innych zobowiązań finansowych
Liabilities arising from loans, credits, debt instruments' issuing and other financial obligations</t>
  </si>
  <si>
    <t>pozostałe zobowiązania
Other liabilities</t>
  </si>
  <si>
    <t>Fundusze specjalne
Special funds</t>
  </si>
  <si>
    <t>Przychody wynikające z zarządzania OFE
Revenues from Open Pension Fund management</t>
  </si>
  <si>
    <t>liczba rachunków członkowskich</t>
  </si>
  <si>
    <t>member accounts</t>
  </si>
  <si>
    <t>Rynek / Market</t>
  </si>
  <si>
    <t>Table 15.  Average capital Open Pension Funds' Members by Age and Sex *)</t>
  </si>
  <si>
    <t>Koszty pokrycia niedoboru w OFE / szkody
Costs of covering the deficits / loss in Open Pension Fund(s)</t>
  </si>
  <si>
    <t>tytułem pokrycia niedoboru / szkody
To cover the deficit / loss</t>
  </si>
  <si>
    <t>Depozyty bankowe</t>
  </si>
  <si>
    <t>Koszty danin publiczno-prawnych
Legal and public duties</t>
  </si>
  <si>
    <t>Przychody z tytułu pokrycia szkody
Income from loss coverage</t>
  </si>
  <si>
    <t>Obligacje, bankowe papiery wartościowe lub listy zastawne emitowane przez BGK
Bond bank securities or mortgage - issuer BGK</t>
  </si>
  <si>
    <t>Źródło: PTE / Source: GPS</t>
  </si>
  <si>
    <t>Nationale-Nederlanden OFE</t>
  </si>
  <si>
    <t>MetLife OFE</t>
  </si>
  <si>
    <t>tytułem podatków, dotacji, ceł, ubezpieczeń społecznych i  zdrowotnych oraz innych tytułów publiczno-prawnych
Receivables arising out of taxes, subsidies, customs duties, social and health insurance and other claims</t>
  </si>
  <si>
    <t>Suma pasywów
Total liabilities</t>
  </si>
  <si>
    <t>tytułem wpłat na rachunek Funduszu Gwarancyjnego
Resulting form transfers to the Guarantee Fund</t>
  </si>
  <si>
    <t>tytułem podatków, ceł, ubezpieczeń społecznych i zdrowotnych oraz innych tytułów publiczno-prawnych
Liabilities arising out of taxes, customs duties, insurances and other performances</t>
  </si>
  <si>
    <t>Przychody z tytułu wykorzystania rachunku rezerwowego OFE
Revenues from the use of the reserve account of the Open Premium Fund</t>
  </si>
  <si>
    <t>Przychody z tytułu zwrotu nadpłaty ze środków Funduszu Gwarancyjnego
Revenues from the overall return from the Guarantee Fund</t>
  </si>
  <si>
    <t>Zysk z tytułu rozchodu aktywów niefinansowych
Profits from the sale of non-financial assets</t>
  </si>
  <si>
    <t>Strata z tytułu rozchodu aktywów niefinansowych
Losses on sales of non-financial fixed assets sale</t>
  </si>
  <si>
    <t>Należne wpłaty na kapitał (fundusz) podstawowy
Payments due for share capital</t>
  </si>
  <si>
    <t>nadwyżka wartości sprzedaży (wartości emisyjnej) nad wartością nominalną akcji
Surplus value</t>
  </si>
  <si>
    <t>z aktualizacji wartości godziwej
From the fair value update</t>
  </si>
  <si>
    <t>tworzone zgodnie ze statutem spółki
Created in accordance with the statutes of the company</t>
  </si>
  <si>
    <t>na akcje własne
For own shares</t>
  </si>
  <si>
    <t>Grupa instrumentów</t>
  </si>
  <si>
    <t>Wartość na dzień wyceny</t>
  </si>
  <si>
    <t>Group of instruments</t>
  </si>
  <si>
    <t>Worth at valuation day</t>
  </si>
  <si>
    <t>Akcje notowane na rynku regulowanym na terytorium RP</t>
  </si>
  <si>
    <t>Depozyty w bankach krajowych w walucie polskiej</t>
  </si>
  <si>
    <t>Hipoteczne listy zastawne</t>
  </si>
  <si>
    <t>Niebędące przedmiotem oferty publicznej obligacje i inne dłużne papiery wartościowe o stałym oprocentowaniu jednostek samorządu terytorialnego lub ich związków</t>
  </si>
  <si>
    <t>Niebędące przedmiotem oferty publicznej obligacje i inne dłużne papiery wartościowe o zmiennym oprocentowaniu jednostek samorządu terytorialnego lub ich związków</t>
  </si>
  <si>
    <t>Niebędące przedmiotem oferty publicznej zabezpieczone całkowicie obligacje i dłużne papiery wartościowe o stałym oprocentowaniu podmiotów innych niż jednostki samorządu terytorialnego lub ich związki</t>
  </si>
  <si>
    <t>Niebędące przedmiotem oferty publicznej zabezpieczone całkowicie obligacje i dłużne papiery wartościowe o zmiennym oprocentowaniu podmiotów innych niż jednostki samorządu terytorialnego lub ich związki</t>
  </si>
  <si>
    <t>Niezabezpieczone całkowicie obligacje i inne dłużne papiery wartościowe o zmiennym oprocentowaniu spółek nienotowanych na rynku regulowanym na terytorium RP, będące przedmiotem oferty publicznej na terytorium RP</t>
  </si>
  <si>
    <t>Niezabezpieczone całkowicie obligacje i inne dłużne papiery wartościowe o zmiennym oprocentowaniu spółek notowanych na rynku regulowanym na terytorium RP</t>
  </si>
  <si>
    <t>Niezabezpieczone całkowicie obligacje i inne dłużne papiery wartościowe zerokuponowe spółek notowanych na rynku regulowanym na terytorium RP</t>
  </si>
  <si>
    <t>Obligacje i inne dłużne papiery wartościowe o stałym oprocentowaniu jednostek samorządu terytorialnego lub ich związków, będące przedmiotem oferty publicznej</t>
  </si>
  <si>
    <t>Obligacje o zmiennym oprocentowaniu emitowane przez BGK inne niż określone w ustawie o autostradach płatnych oraz o Krajowym Funduszu Drogowym</t>
  </si>
  <si>
    <t>Obligacje przychodowe o zmiennym oprocentowaniu</t>
  </si>
  <si>
    <t>Zabezpieczone całkowicie obligacje o zmiennym oprocentowaniu podmiotów innych niż jednostki samorządu terytorialnego lub ich związki, będące przedmiotem oferty publicznej na terytorium RP</t>
  </si>
  <si>
    <t>Akcje spółek notowanych na rynku regulowanym w państwach innych niż RP</t>
  </si>
  <si>
    <t>Kwity depozytowe dopuszczone do obrotu na rynku regulowanym w państwach innych niż RP</t>
  </si>
  <si>
    <t>Aviva OFE Aviva Santander</t>
  </si>
  <si>
    <t>Publiczne listy zastawne</t>
  </si>
  <si>
    <t>Depozyty w bankach krajowych w walutach państw UE, EOG i OECD</t>
  </si>
  <si>
    <t>Akcje będące przedmiotem oferty publicznej na terytorium RP nienotowane na rynku regulowanym</t>
  </si>
  <si>
    <t>Niebędące przedmiotem oferty publicznej zabezpieczone całkowicie obligacje i dłużne papiery wartościowe zerokuponowe podmiotów innych niż jednostki samorządu terytorialnego lub ich związki</t>
  </si>
  <si>
    <t>A - akcje notowane na regulowanym rynku giełdowym</t>
  </si>
  <si>
    <t>A - shares of companies on regular market</t>
  </si>
  <si>
    <t>BS - bony skarbowe</t>
  </si>
  <si>
    <t>BS - Treasury bills</t>
  </si>
  <si>
    <t>B - depozyty bankowe</t>
  </si>
  <si>
    <t>B - bank deposits</t>
  </si>
  <si>
    <t>O - obligacje</t>
  </si>
  <si>
    <t>O - bonds</t>
  </si>
  <si>
    <t xml:space="preserve">I - inne lokaty </t>
  </si>
  <si>
    <t>I - other</t>
  </si>
  <si>
    <t>Z - inwestycje za granicą</t>
  </si>
  <si>
    <t>Z - foreign investments</t>
  </si>
  <si>
    <t>URZĄD KOMISJI NADZORU FINANSOWEGO</t>
  </si>
  <si>
    <t>Spis tabel</t>
  </si>
  <si>
    <t>Uwagi:</t>
  </si>
  <si>
    <t>Opracowanie:</t>
  </si>
  <si>
    <t>Departament Funduszy Inwestycyjnych i Funduszy Emerytalnych, Urząd Komisji Nadzoru Finansowego</t>
  </si>
  <si>
    <t>2/ Dane przedstawiają stan na koniec kwartału
Values as of the end of the quarter</t>
  </si>
  <si>
    <t>1/ Dane opracowane na podstawie sprawozdań przekazywanych przez otwarte fundusze emerytalne oraz powszechne towarzystwa emerytalne
Source: open pension funds reports and pension societies</t>
  </si>
  <si>
    <t>Powrót do Spisu tabel</t>
  </si>
  <si>
    <t>Tabela 2. Członkowie otwartych funduszy emerytalnych wg wieku i płci *)</t>
  </si>
  <si>
    <t>Tabela 3. Dynamika liczby członków otwartych funduszy emerytalnych *)</t>
  </si>
  <si>
    <t>Tabela 15. Średni kapitał emerytalny członków OFE wg wieku i płci</t>
  </si>
  <si>
    <t xml:space="preserve">Tabela 5. Składki na ubezpieczenie emerytalne przekazywane przez ZUS do otwartych funduszy emerytalnych </t>
  </si>
  <si>
    <t>Tabela 6. Kwoty składek na ubezpieczenie emerytalne i odsetek przekazywanych przez ZUS do otwartych funduszy emerytalnych (w PLN)</t>
  </si>
  <si>
    <t>Table 6. Amount of Pension Contributions and Interests Transferred to Open Pension Funds by ZUS (in PLN)</t>
  </si>
  <si>
    <t>Kwota składek przekazanych w okresie</t>
  </si>
  <si>
    <t>Amount of contributions transferred in period</t>
  </si>
  <si>
    <t>Tabela 9. Struktura portfeli inwestycyjnych otwartych funduszy emerytalnych (w PLN)</t>
  </si>
  <si>
    <t>Tabela 10. Zestawienie poszczególnych instrumentów portfeli inwestycyjnych otwartych funduszy emerytalnych (w PLN)</t>
  </si>
  <si>
    <t>Tabela 11. Bilanse otwartych funduszy emerytalnych (w PLN)</t>
  </si>
  <si>
    <t>Tabela 12. Rachunki zysków i strat otwartych funduszy emerytalnych (w PLN)</t>
  </si>
  <si>
    <t>Tabela 14. Rachunki zysków i strat powszechnych towarzystw emerytalnych (w PLN)</t>
  </si>
  <si>
    <t>Tabela 13. Bilanse powszechnych towarzystw emerytalnych (w zł) *)</t>
  </si>
  <si>
    <t>Tabela 14. Rachunki zysków i strat powszechnych towarzystw emerytalnych (w zł)</t>
  </si>
  <si>
    <t>Tabela 1. Członkowie otwartych funduszy emerytalnych wg wieku i płci *)</t>
  </si>
  <si>
    <t>Members
as of:</t>
  </si>
  <si>
    <t>Market share as of:</t>
  </si>
  <si>
    <t>Quarterly absolute change</t>
  </si>
  <si>
    <t>Quarterly change in %</t>
  </si>
  <si>
    <t>Annual absolute change</t>
  </si>
  <si>
    <t>Annual change in %</t>
  </si>
  <si>
    <t>Niezabezpieczone całkowicie obligacje i inne dłużne papiery wartościowe zerokuponowe spółek nienotowanych na rynku regulowanym na terytorium RP, będące przedmiotem oferty publicznej na terytorium RP</t>
  </si>
  <si>
    <t>UNIQA OFE</t>
  </si>
  <si>
    <t>Niezabezpieczone całkowicie obligacje i inne dłużne papiery wartościowe o stałym oprocentowaniu spółek notowanych na rynku regulowanym na terytorium RP</t>
  </si>
  <si>
    <t>Prawa do akcji notowane na rynku regulowanym na terytorium RP</t>
  </si>
  <si>
    <t>2021-12-25</t>
  </si>
  <si>
    <t>WJR na 2021.12.31</t>
  </si>
  <si>
    <t>Źródło: Obliczenia własne na podstawie danych OFE / Source: Own calculations based on the OPF data</t>
  </si>
  <si>
    <t>RYNEK OFE - 1. kwartał 2022</t>
  </si>
  <si>
    <t>Open pension funds - 1st quarter 2022</t>
  </si>
  <si>
    <t>Stan na dzień / As of: 31-03-2022</t>
  </si>
  <si>
    <t>Stan na dzień / As of: 26-03-2022</t>
  </si>
  <si>
    <t>2021-03-27</t>
  </si>
  <si>
    <t>2022-03-26</t>
  </si>
  <si>
    <t>Tabela 4. Zmiany członkostwa dokonane przez członków otwartych funduszy emerytalnych w 1 kwartale 2022 r.*</t>
  </si>
  <si>
    <t>Table 4. Transfers of Open Pension Funds' Members in the 1 quarter of year 2022 *)</t>
  </si>
  <si>
    <t xml:space="preserve">Tabela 4a. Zmiany członkostwa dokonane przez członków otwartych funduszy emerytalnych w 1 kwartale 2022 r. według wieku oraz rozliczenie wypłat transferowych przez Krajowy Depozyt Papierów Wartościowych*) </t>
  </si>
  <si>
    <t xml:space="preserve">Table 4a. Transfers of Open Pension Funds' Members in the 1 quarter of year 2022 by Age and Settlements done by the National Deposit for Securities*) </t>
  </si>
  <si>
    <t>01.2022</t>
  </si>
  <si>
    <t>02.2022</t>
  </si>
  <si>
    <t>03.2022</t>
  </si>
  <si>
    <t xml:space="preserve"> 19.05.1999 - 31.03.2022</t>
  </si>
  <si>
    <t>Tabela 7. Rachunki prowadzone przez otwarte fundusze emerytalne w 1 kwartale 2022 r.</t>
  </si>
  <si>
    <t>Table 7. Members' Accounts Managed by Open Pension Funds in the 1 quarter of year 2022</t>
  </si>
  <si>
    <t>Tabela 8. Wartości i miary zmienności jednostek rozrachunkowych otwartych funduszy emerytalnych w 1 kwartale 2022 roku (w PLN)</t>
  </si>
  <si>
    <t>Table 8. Accounting Units Values by Open Pension Funds in the 1 quarter of year 2022 (in PLN)</t>
  </si>
  <si>
    <t>WJR na 2022.03.31</t>
  </si>
  <si>
    <t>Prawa poboru do akcji będących przedmiotem oferty publicznej na terytorium UE, EOG i OECD nienotowane na rynku regulowanym</t>
  </si>
  <si>
    <t>Table 15.  Average capital Open Pension Funds' Members by Age and Sex</t>
  </si>
  <si>
    <t>Table 14. Pension Societies' Profit and Loss Statements (in PLN)</t>
  </si>
  <si>
    <t>Tabela 13. Bilanse powszechnych towarzystw emerytalnych (w PLN)</t>
  </si>
  <si>
    <t>Table 13. Pension Societies' Balance Sheets (in PLN)</t>
  </si>
</sst>
</file>

<file path=xl/styles.xml><?xml version="1.0" encoding="utf-8"?>
<styleSheet xmlns="http://schemas.openxmlformats.org/spreadsheetml/2006/main">
  <numFmts count="6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
    <numFmt numFmtId="167" formatCode="#,##0_ ;\-#,##0\ "/>
    <numFmt numFmtId="168" formatCode="0.000%"/>
    <numFmt numFmtId="169" formatCode="00\-000"/>
    <numFmt numFmtId="170" formatCode="#,##0.00_ ;\-#,##0.00\ "/>
    <numFmt numFmtId="171" formatCode="_-* #,##0.00\ _z_ł_-;\-* #,##0.00\ _z_ł_-;_-* &quot;-&quot;\ _z_ł_-;_-@_-"/>
    <numFmt numFmtId="172" formatCode="mmmm/yyyy\r\."/>
    <numFmt numFmtId="173" formatCode="00"/>
    <numFmt numFmtId="174" formatCode="&quot;zł&quot;#,##0_);\(&quot;zł&quot;#,##0\)"/>
    <numFmt numFmtId="175" formatCode="&quot;zł&quot;#,##0_);[Red]\(&quot;zł&quot;#,##0\)"/>
    <numFmt numFmtId="176" formatCode="&quot;zł&quot;#,##0.00_);\(&quot;zł&quot;#,##0.00\)"/>
    <numFmt numFmtId="177" formatCode="&quot;zł&quot;#,##0.00_);[Red]\(&quot;zł&quot;#,##0.00\)"/>
    <numFmt numFmtId="178" formatCode="_(&quot;zł&quot;* #,##0_);_(&quot;zł&quot;* \(#,##0\);_(&quot;zł&quot;* &quot;-&quot;_);_(@_)"/>
    <numFmt numFmtId="179" formatCode="_(* #,##0_);_(* \(#,##0\);_(* &quot;-&quot;_);_(@_)"/>
    <numFmt numFmtId="180" formatCode="_(&quot;zł&quot;* #,##0.00_);_(&quot;zł&quot;* \(#,##0.00\);_(&quot;zł&quot;* &quot;-&quot;??_);_(@_)"/>
    <numFmt numFmtId="181" formatCode="_(* #,##0.00_);_(* \(#,##0.00\);_(* &quot;-&quot;??_);_(@_)"/>
    <numFmt numFmtId="182" formatCode="#,##0_ ;[Red]\-#,##0\ "/>
    <numFmt numFmtId="183" formatCode="#,##0.00\ &quot;zł&quot;"/>
    <numFmt numFmtId="184" formatCode="#,##0.00_ ;[Red]\-#,##0.00\ "/>
    <numFmt numFmtId="185" formatCode="0;[Red]0"/>
    <numFmt numFmtId="186" formatCode="0.0"/>
    <numFmt numFmtId="187" formatCode="0.0000"/>
    <numFmt numFmtId="188" formatCode="0.000"/>
    <numFmt numFmtId="189" formatCode="0.0%"/>
    <numFmt numFmtId="190" formatCode="0.0000%"/>
    <numFmt numFmtId="191" formatCode="0.00000%"/>
    <numFmt numFmtId="192" formatCode="yyyy\-mm\-dd"/>
    <numFmt numFmtId="193" formatCode="#.##0.00"/>
    <numFmt numFmtId="194" formatCode="0.0000000"/>
    <numFmt numFmtId="195" formatCode="0.000000"/>
    <numFmt numFmtId="196" formatCode="0.00000"/>
    <numFmt numFmtId="197" formatCode="#,##0.000"/>
    <numFmt numFmtId="198" formatCode="0.00;[Red]0.00"/>
    <numFmt numFmtId="199" formatCode="&quot;$&quot;#,##0_);\(&quot;$&quot;#,##0\)"/>
    <numFmt numFmtId="200" formatCode="&quot;$&quot;#,##0_);[Red]\(&quot;$&quot;#,##0\)"/>
    <numFmt numFmtId="201" formatCode="&quot;$&quot;#,##0.00_);\(&quot;$&quot;#,##0.00\)"/>
    <numFmt numFmtId="202" formatCode="&quot;$&quot;#,##0.00_);[Red]\(&quot;$&quot;#,##0.00\)"/>
    <numFmt numFmtId="203" formatCode="_(&quot;$&quot;* #,##0_);_(&quot;$&quot;* \(#,##0\);_(&quot;$&quot;* &quot;-&quot;_);_(@_)"/>
    <numFmt numFmtId="204" formatCode="_(&quot;$&quot;* #,##0.00_);_(&quot;$&quot;* \(#,##0.00\);_(&quot;$&quot;* &quot;-&quot;??_);_(@_)"/>
    <numFmt numFmtId="205" formatCode="0.00000000"/>
    <numFmt numFmtId="206" formatCode="#,##0.00\ ;[Red]\-#,##0.00\ "/>
    <numFmt numFmtId="207" formatCode="&quot;Tak&quot;;&quot;Tak&quot;;&quot;Nie&quot;"/>
    <numFmt numFmtId="208" formatCode="&quot;Prawda&quot;;&quot;Prawda&quot;;&quot;Fałsz&quot;"/>
    <numFmt numFmtId="209" formatCode="&quot;Włączone&quot;;&quot;Włączone&quot;;&quot;Wyłączone&quot;"/>
    <numFmt numFmtId="210" formatCode="[$€-2]\ #,##0.00_);[Red]\([$€-2]\ #,##0.00\)"/>
    <numFmt numFmtId="211" formatCode="#,##0;\-0;;@"/>
    <numFmt numFmtId="212" formatCode="_-* #,##0\ _z_ł_-;\-* #,##0\ _z_ł_-;_-* &quot;-&quot;??\ _z_ł_-;_-@_-"/>
    <numFmt numFmtId="213" formatCode="_-* #,##0.0\ _z_ł_-;\-* #,##0.0\ _z_ł_-;_-* &quot;-&quot;??\ _z_ł_-;_-@_-"/>
    <numFmt numFmtId="214" formatCode="#,##0.00%"/>
    <numFmt numFmtId="215" formatCode="_-* #,##0.000\ _z_ł_-;\-* #,##0.000\ _z_ł_-;_-* &quot;-&quot;??\ _z_ł_-;_-@_-"/>
    <numFmt numFmtId="216" formatCode="_-* #,##0.0000\ _z_ł_-;\-* #,##0.0000\ _z_ł_-;_-* &quot;-&quot;??\ _z_ł_-;_-@_-"/>
    <numFmt numFmtId="217" formatCode="_-* #,##0.00000\ _z_ł_-;\-* #,##0.00000\ _z_ł_-;_-* &quot;-&quot;??\ _z_ł_-;_-@_-"/>
    <numFmt numFmtId="218" formatCode="_-* #,##0.000000\ _z_ł_-;\-* #,##0.000000\ _z_ł_-;_-* &quot;-&quot;??\ _z_ł_-;_-@_-"/>
    <numFmt numFmtId="219" formatCode="_-* #,##0.0000000\ _z_ł_-;\-* #,##0.0000000\ _z_ł_-;_-* &quot;-&quot;??\ _z_ł_-;_-@_-"/>
    <numFmt numFmtId="220" formatCode="_-* #,##0.00000000\ _z_ł_-;\-* #,##0.00000000\ _z_ł_-;_-* &quot;-&quot;??\ _z_ł_-;_-@_-"/>
  </numFmts>
  <fonts count="77">
    <font>
      <sz val="10"/>
      <name val="Arial"/>
      <family val="0"/>
    </font>
    <font>
      <sz val="8"/>
      <name val="Arial"/>
      <family val="2"/>
    </font>
    <font>
      <sz val="10"/>
      <name val="Arial CE"/>
      <family val="0"/>
    </font>
    <font>
      <u val="single"/>
      <sz val="8.5"/>
      <color indexed="12"/>
      <name val="Arial CE"/>
      <family val="0"/>
    </font>
    <font>
      <u val="single"/>
      <sz val="10"/>
      <color indexed="36"/>
      <name val="Arial CE"/>
      <family val="0"/>
    </font>
    <font>
      <sz val="11"/>
      <name val="Calibri"/>
      <family val="2"/>
    </font>
    <font>
      <i/>
      <sz val="11"/>
      <color indexed="8"/>
      <name val="Calibri"/>
      <family val="2"/>
    </font>
    <font>
      <b/>
      <sz val="11"/>
      <color indexed="8"/>
      <name val="Calibri"/>
      <family val="2"/>
    </font>
    <font>
      <sz val="11"/>
      <color indexed="8"/>
      <name val="Calibri"/>
      <family val="2"/>
    </font>
    <font>
      <b/>
      <sz val="11"/>
      <name val="Calibri"/>
      <family val="2"/>
    </font>
    <font>
      <i/>
      <sz val="11"/>
      <name val="Calibri"/>
      <family val="2"/>
    </font>
    <font>
      <i/>
      <sz val="10"/>
      <name val="Calibri"/>
      <family val="2"/>
    </font>
    <font>
      <sz val="10"/>
      <color indexed="8"/>
      <name val="Arial CE"/>
      <family val="2"/>
    </font>
    <font>
      <sz val="10"/>
      <color indexed="9"/>
      <name val="Arial CE"/>
      <family val="2"/>
    </font>
    <font>
      <sz val="10"/>
      <color indexed="62"/>
      <name val="Arial CE"/>
      <family val="2"/>
    </font>
    <font>
      <b/>
      <sz val="10"/>
      <color indexed="63"/>
      <name val="Arial CE"/>
      <family val="2"/>
    </font>
    <font>
      <sz val="10"/>
      <color indexed="17"/>
      <name val="Arial CE"/>
      <family val="2"/>
    </font>
    <font>
      <sz val="10"/>
      <color indexed="52"/>
      <name val="Arial CE"/>
      <family val="2"/>
    </font>
    <font>
      <b/>
      <sz val="10"/>
      <color indexed="9"/>
      <name val="Arial CE"/>
      <family val="2"/>
    </font>
    <font>
      <b/>
      <sz val="15"/>
      <color indexed="62"/>
      <name val="Arial CE"/>
      <family val="2"/>
    </font>
    <font>
      <b/>
      <sz val="13"/>
      <color indexed="62"/>
      <name val="Arial CE"/>
      <family val="2"/>
    </font>
    <font>
      <b/>
      <sz val="11"/>
      <color indexed="62"/>
      <name val="Arial CE"/>
      <family val="2"/>
    </font>
    <font>
      <sz val="10"/>
      <color indexed="60"/>
      <name val="Arial CE"/>
      <family val="2"/>
    </font>
    <font>
      <b/>
      <sz val="10"/>
      <color indexed="52"/>
      <name val="Arial CE"/>
      <family val="2"/>
    </font>
    <font>
      <b/>
      <sz val="10"/>
      <color indexed="8"/>
      <name val="Arial CE"/>
      <family val="2"/>
    </font>
    <font>
      <i/>
      <sz val="10"/>
      <color indexed="23"/>
      <name val="Arial CE"/>
      <family val="2"/>
    </font>
    <font>
      <sz val="10"/>
      <color indexed="10"/>
      <name val="Arial CE"/>
      <family val="2"/>
    </font>
    <font>
      <b/>
      <sz val="18"/>
      <color indexed="62"/>
      <name val="Cambria"/>
      <family val="2"/>
    </font>
    <font>
      <sz val="10"/>
      <color indexed="20"/>
      <name val="Arial CE"/>
      <family val="2"/>
    </font>
    <font>
      <sz val="10"/>
      <name val="Calibri"/>
      <family val="2"/>
    </font>
    <font>
      <b/>
      <sz val="9"/>
      <color indexed="8"/>
      <name val="Calibri"/>
      <family val="2"/>
    </font>
    <font>
      <i/>
      <sz val="9"/>
      <name val="Calibri"/>
      <family val="2"/>
    </font>
    <font>
      <i/>
      <sz val="11"/>
      <color indexed="18"/>
      <name val="Calibri"/>
      <family val="2"/>
    </font>
    <font>
      <b/>
      <sz val="10"/>
      <name val="Calibri"/>
      <family val="2"/>
    </font>
    <font>
      <b/>
      <sz val="11"/>
      <color indexed="18"/>
      <name val="Calibri"/>
      <family val="2"/>
    </font>
    <font>
      <sz val="10"/>
      <color indexed="9"/>
      <name val="Calibri"/>
      <family val="2"/>
    </font>
    <font>
      <b/>
      <u val="single"/>
      <sz val="11"/>
      <color indexed="18"/>
      <name val="Calibri"/>
      <family val="2"/>
    </font>
    <font>
      <u val="single"/>
      <sz val="11"/>
      <color indexed="18"/>
      <name val="Calibri"/>
      <family val="2"/>
    </font>
    <font>
      <sz val="11"/>
      <color indexed="18"/>
      <name val="Calibri"/>
      <family val="2"/>
    </font>
    <font>
      <u val="single"/>
      <sz val="8.5"/>
      <color indexed="18"/>
      <name val="Arial CE"/>
      <family val="0"/>
    </font>
    <font>
      <sz val="12"/>
      <color indexed="18"/>
      <name val="Calibri"/>
      <family val="2"/>
    </font>
    <font>
      <sz val="10"/>
      <color indexed="18"/>
      <name val="Calibri"/>
      <family val="2"/>
    </font>
    <font>
      <sz val="10"/>
      <color indexed="18"/>
      <name val="Arial"/>
      <family val="2"/>
    </font>
    <font>
      <b/>
      <sz val="9"/>
      <color indexed="18"/>
      <name val="Calibri"/>
      <family val="2"/>
    </font>
    <font>
      <b/>
      <sz val="11"/>
      <color indexed="9"/>
      <name val="Calibri"/>
      <family val="2"/>
    </font>
    <font>
      <sz val="10"/>
      <color theme="1"/>
      <name val="Arial CE"/>
      <family val="2"/>
    </font>
    <font>
      <sz val="10"/>
      <color theme="0"/>
      <name val="Arial CE"/>
      <family val="2"/>
    </font>
    <font>
      <sz val="10"/>
      <color rgb="FF3F3F76"/>
      <name val="Arial CE"/>
      <family val="2"/>
    </font>
    <font>
      <b/>
      <sz val="10"/>
      <color rgb="FF3F3F3F"/>
      <name val="Arial CE"/>
      <family val="2"/>
    </font>
    <font>
      <sz val="10"/>
      <color rgb="FF006100"/>
      <name val="Arial CE"/>
      <family val="2"/>
    </font>
    <font>
      <sz val="10"/>
      <color rgb="FFFA7D00"/>
      <name val="Arial CE"/>
      <family val="2"/>
    </font>
    <font>
      <b/>
      <sz val="10"/>
      <color theme="0"/>
      <name val="Arial CE"/>
      <family val="2"/>
    </font>
    <font>
      <b/>
      <sz val="15"/>
      <color theme="3"/>
      <name val="Arial CE"/>
      <family val="2"/>
    </font>
    <font>
      <b/>
      <sz val="13"/>
      <color theme="3"/>
      <name val="Arial CE"/>
      <family val="2"/>
    </font>
    <font>
      <b/>
      <sz val="11"/>
      <color theme="3"/>
      <name val="Arial CE"/>
      <family val="2"/>
    </font>
    <font>
      <sz val="10"/>
      <color rgb="FF9C6500"/>
      <name val="Arial CE"/>
      <family val="2"/>
    </font>
    <font>
      <b/>
      <sz val="10"/>
      <color rgb="FFFA7D00"/>
      <name val="Arial CE"/>
      <family val="2"/>
    </font>
    <font>
      <b/>
      <sz val="10"/>
      <color theme="1"/>
      <name val="Arial CE"/>
      <family val="2"/>
    </font>
    <font>
      <i/>
      <sz val="10"/>
      <color rgb="FF7F7F7F"/>
      <name val="Arial CE"/>
      <family val="2"/>
    </font>
    <font>
      <sz val="10"/>
      <color rgb="FFFF0000"/>
      <name val="Arial CE"/>
      <family val="2"/>
    </font>
    <font>
      <b/>
      <sz val="18"/>
      <color theme="3"/>
      <name val="Cambria"/>
      <family val="2"/>
    </font>
    <font>
      <sz val="10"/>
      <color rgb="FF9C0006"/>
      <name val="Arial CE"/>
      <family val="2"/>
    </font>
    <font>
      <b/>
      <sz val="9"/>
      <color rgb="FF000000"/>
      <name val="Calibri"/>
      <family val="2"/>
    </font>
    <font>
      <i/>
      <sz val="11"/>
      <color rgb="FF001A72"/>
      <name val="Calibri"/>
      <family val="2"/>
    </font>
    <font>
      <b/>
      <sz val="11"/>
      <color rgb="FF000000"/>
      <name val="Calibri"/>
      <family val="2"/>
    </font>
    <font>
      <sz val="11"/>
      <color rgb="FF000000"/>
      <name val="Calibri"/>
      <family val="2"/>
    </font>
    <font>
      <b/>
      <sz val="11"/>
      <color rgb="FF001A72"/>
      <name val="Calibri"/>
      <family val="2"/>
    </font>
    <font>
      <sz val="10"/>
      <color theme="0"/>
      <name val="Calibri"/>
      <family val="2"/>
    </font>
    <font>
      <b/>
      <u val="single"/>
      <sz val="11"/>
      <color rgb="FF001A72"/>
      <name val="Calibri"/>
      <family val="2"/>
    </font>
    <font>
      <u val="single"/>
      <sz val="11"/>
      <color rgb="FF001A72"/>
      <name val="Calibri"/>
      <family val="2"/>
    </font>
    <font>
      <sz val="11"/>
      <color rgb="FF001A72"/>
      <name val="Calibri"/>
      <family val="2"/>
    </font>
    <font>
      <u val="single"/>
      <sz val="8.5"/>
      <color rgb="FF001A72"/>
      <name val="Arial CE"/>
      <family val="0"/>
    </font>
    <font>
      <sz val="12"/>
      <color rgb="FF001A72"/>
      <name val="Calibri"/>
      <family val="2"/>
    </font>
    <font>
      <sz val="10"/>
      <color rgb="FF001A72"/>
      <name val="Calibri"/>
      <family val="2"/>
    </font>
    <font>
      <sz val="10"/>
      <color rgb="FF001A72"/>
      <name val="Arial"/>
      <family val="2"/>
    </font>
    <font>
      <b/>
      <sz val="9"/>
      <color rgb="FF001A72"/>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color rgb="FF001A72"/>
      </bottom>
    </border>
    <border>
      <left style="thin">
        <color rgb="FFFFFFFF"/>
      </left>
      <right style="thin">
        <color rgb="FFFFFFFF"/>
      </right>
      <top style="medium">
        <color rgb="FF001A72"/>
      </top>
      <bottom style="thin">
        <color rgb="FF001A72"/>
      </bottom>
    </border>
    <border>
      <left style="thin">
        <color rgb="FFFFFFFF"/>
      </left>
      <right style="thin">
        <color rgb="FFFFFFFF"/>
      </right>
      <top style="thin">
        <color rgb="FF001A72"/>
      </top>
      <bottom style="thin">
        <color rgb="FF001A72"/>
      </bottom>
    </border>
    <border>
      <left>
        <color indexed="63"/>
      </left>
      <right>
        <color indexed="63"/>
      </right>
      <top style="medium">
        <color rgb="FF001A72"/>
      </top>
      <bottom>
        <color indexed="63"/>
      </bottom>
    </border>
    <border>
      <left>
        <color indexed="63"/>
      </left>
      <right>
        <color indexed="63"/>
      </right>
      <top style="medium">
        <color rgb="FF001A72"/>
      </top>
      <bottom style="medium">
        <color rgb="FF001A72"/>
      </bottom>
    </border>
    <border>
      <left>
        <color indexed="63"/>
      </left>
      <right>
        <color indexed="63"/>
      </right>
      <top style="thin">
        <color rgb="FF001A72"/>
      </top>
      <bottom style="medium">
        <color rgb="FF001A72"/>
      </bottom>
    </border>
    <border>
      <left style="thin">
        <color rgb="FFFFFFFF"/>
      </left>
      <right style="thin">
        <color rgb="FFFFFFFF"/>
      </right>
      <top>
        <color indexed="63"/>
      </top>
      <bottom style="medium">
        <color rgb="FF001A72"/>
      </bottom>
    </border>
    <border>
      <left>
        <color indexed="63"/>
      </left>
      <right>
        <color indexed="63"/>
      </right>
      <top style="thin">
        <color rgb="FF001A72"/>
      </top>
      <bottom style="thin">
        <color rgb="FF001A72"/>
      </bottom>
    </border>
    <border>
      <left>
        <color indexed="63"/>
      </left>
      <right>
        <color indexed="63"/>
      </right>
      <top>
        <color indexed="63"/>
      </top>
      <bottom style="thin">
        <color rgb="FF001A72"/>
      </bottom>
    </border>
    <border>
      <left style="thin">
        <color rgb="FFFFFFFF"/>
      </left>
      <right style="thin">
        <color rgb="FFFFFFFF"/>
      </right>
      <top style="medium">
        <color rgb="FF001A72"/>
      </top>
      <bottom>
        <color indexed="63"/>
      </bottom>
    </border>
    <border>
      <left style="thin">
        <color rgb="FFFFFFFF"/>
      </left>
      <right style="thin">
        <color rgb="FFFFFFFF"/>
      </right>
      <top>
        <color indexed="63"/>
      </top>
      <bottom>
        <color indexed="63"/>
      </bottom>
    </border>
    <border>
      <left>
        <color indexed="63"/>
      </left>
      <right style="thin">
        <color indexed="9"/>
      </right>
      <top>
        <color indexed="63"/>
      </top>
      <bottom style="medium">
        <color rgb="FF001A72"/>
      </bottom>
    </border>
    <border>
      <left style="thin">
        <color indexed="9"/>
      </left>
      <right style="thin">
        <color rgb="FFFFFFFF"/>
      </right>
      <top style="thin">
        <color rgb="FF001A72"/>
      </top>
      <bottom style="thin">
        <color rgb="FF001A72"/>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001A72"/>
      </top>
      <bottom>
        <color indexed="63"/>
      </bottom>
    </border>
    <border>
      <left>
        <color indexed="63"/>
      </left>
      <right style="thin">
        <color rgb="FFFFFFFF"/>
      </right>
      <top style="thin">
        <color rgb="FF001A72"/>
      </top>
      <bottom style="medium">
        <color rgb="FF001A72"/>
      </bottom>
    </border>
    <border>
      <left style="thin">
        <color rgb="FFFFFFFF"/>
      </left>
      <right style="thin">
        <color rgb="FFFFFFFF"/>
      </right>
      <top style="thin">
        <color rgb="FF001A72"/>
      </top>
      <bottom style="medium">
        <color rgb="FF001A72"/>
      </bottom>
    </border>
    <border>
      <left>
        <color indexed="63"/>
      </left>
      <right style="thin">
        <color indexed="9"/>
      </right>
      <top style="medium">
        <color rgb="FF001A72"/>
      </top>
      <bottom>
        <color indexed="63"/>
      </bottom>
    </border>
    <border>
      <left style="thin">
        <color indexed="9"/>
      </left>
      <right>
        <color indexed="63"/>
      </right>
      <top style="thin">
        <color rgb="FF001A72"/>
      </top>
      <bottom>
        <color indexed="63"/>
      </bottom>
    </border>
    <border>
      <left>
        <color indexed="63"/>
      </left>
      <right>
        <color indexed="63"/>
      </right>
      <top style="thin">
        <color rgb="FF001A72"/>
      </top>
      <bottom>
        <color indexed="63"/>
      </bottom>
    </border>
    <border>
      <left style="thin">
        <color indexed="9"/>
      </left>
      <right>
        <color indexed="63"/>
      </right>
      <top>
        <color indexed="63"/>
      </top>
      <bottom style="medium">
        <color rgb="FF001A72"/>
      </bottom>
    </border>
    <border>
      <left>
        <color indexed="63"/>
      </left>
      <right>
        <color indexed="63"/>
      </right>
      <top style="thin">
        <color rgb="FF002060"/>
      </top>
      <bottom style="medium">
        <color rgb="FF001A72"/>
      </bottom>
    </border>
    <border>
      <left style="thin">
        <color indexed="9"/>
      </left>
      <right style="thin">
        <color indexed="9"/>
      </right>
      <top>
        <color indexed="63"/>
      </top>
      <bottom>
        <color indexed="63"/>
      </bottom>
    </border>
    <border>
      <left style="thin">
        <color rgb="FFFFFFFF"/>
      </left>
      <right>
        <color indexed="63"/>
      </right>
      <top style="medium">
        <color rgb="FF001A72"/>
      </top>
      <bottom style="medium">
        <color rgb="FF001A72"/>
      </bottom>
    </border>
    <border>
      <left style="thin">
        <color rgb="FFFFFFFF"/>
      </left>
      <right>
        <color indexed="63"/>
      </right>
      <top style="thin">
        <color rgb="FF001A72"/>
      </top>
      <bottom style="thin">
        <color rgb="FF001A72"/>
      </bottom>
    </border>
    <border>
      <left style="thin">
        <color rgb="FFFFFFFF"/>
      </left>
      <right style="thin">
        <color rgb="FFFFFFFF"/>
      </right>
      <top>
        <color indexed="63"/>
      </top>
      <bottom style="medium">
        <color rgb="FF002060"/>
      </bottom>
    </border>
    <border>
      <left style="thin">
        <color rgb="FFFFFFFF"/>
      </left>
      <right>
        <color indexed="63"/>
      </right>
      <top>
        <color indexed="63"/>
      </top>
      <bottom>
        <color indexed="63"/>
      </bottom>
    </border>
    <border>
      <left style="thin">
        <color rgb="FFFFFFFF"/>
      </left>
      <right>
        <color indexed="63"/>
      </right>
      <top style="thin">
        <color rgb="FF001A72"/>
      </top>
      <bottom style="medium">
        <color rgb="FF001A72"/>
      </bottom>
    </border>
    <border>
      <left style="thin">
        <color rgb="FFFFFFFF"/>
      </left>
      <right style="thin">
        <color rgb="FFFFFFFF"/>
      </right>
      <top style="thin">
        <color rgb="FF001A72"/>
      </top>
      <bottom style="medium">
        <color rgb="FF002060"/>
      </bottom>
    </border>
    <border>
      <left style="thin">
        <color indexed="9"/>
      </left>
      <right>
        <color indexed="63"/>
      </right>
      <top style="medium">
        <color rgb="FF001A72"/>
      </top>
      <bottom style="medium">
        <color rgb="FF002060"/>
      </bottom>
    </border>
    <border>
      <left>
        <color indexed="63"/>
      </left>
      <right>
        <color indexed="63"/>
      </right>
      <top style="medium">
        <color rgb="FF001A72"/>
      </top>
      <bottom style="medium">
        <color rgb="FF002060"/>
      </bottom>
    </border>
    <border>
      <left style="thin">
        <color indexed="9"/>
      </left>
      <right>
        <color indexed="63"/>
      </right>
      <top>
        <color indexed="63"/>
      </top>
      <bottom style="thin">
        <color rgb="FF001A72"/>
      </bottom>
    </border>
    <border>
      <left style="thin">
        <color rgb="FFFFFFFF"/>
      </left>
      <right style="thin">
        <color rgb="FFFFFFFF"/>
      </right>
      <top>
        <color indexed="63"/>
      </top>
      <bottom style="thin">
        <color rgb="FF001A72"/>
      </bottom>
    </border>
    <border>
      <left>
        <color indexed="63"/>
      </left>
      <right style="thin">
        <color indexed="9"/>
      </right>
      <top>
        <color indexed="63"/>
      </top>
      <bottom>
        <color indexed="63"/>
      </bottom>
    </border>
    <border>
      <left>
        <color indexed="63"/>
      </left>
      <right>
        <color indexed="63"/>
      </right>
      <top style="medium">
        <color rgb="FF001A72"/>
      </top>
      <bottom style="thin">
        <color indexed="9"/>
      </bottom>
    </border>
    <border>
      <left>
        <color indexed="63"/>
      </left>
      <right style="thin">
        <color indexed="9"/>
      </right>
      <top style="medium">
        <color rgb="FF001A72"/>
      </top>
      <bottom style="thin">
        <color indexed="9"/>
      </bottom>
    </border>
    <border>
      <left style="thin">
        <color indexed="9"/>
      </left>
      <right>
        <color indexed="63"/>
      </right>
      <top style="thin">
        <color rgb="FF002060"/>
      </top>
      <bottom style="medium">
        <color rgb="FF001A72"/>
      </bottom>
    </border>
    <border>
      <left>
        <color indexed="63"/>
      </left>
      <right style="thin">
        <color indexed="9"/>
      </right>
      <top style="thin">
        <color rgb="FF002060"/>
      </top>
      <bottom style="medium">
        <color rgb="FF001A72"/>
      </bottom>
    </border>
    <border>
      <left style="thin">
        <color indexed="9"/>
      </left>
      <right>
        <color indexed="63"/>
      </right>
      <top style="medium">
        <color rgb="FF001A72"/>
      </top>
      <bottom>
        <color indexed="63"/>
      </bottom>
    </border>
    <border>
      <left style="thin">
        <color indexed="9"/>
      </left>
      <right style="thin">
        <color indexed="9"/>
      </right>
      <top style="thin">
        <color rgb="FF001A72"/>
      </top>
      <bottom>
        <color indexed="63"/>
      </bottom>
    </border>
    <border>
      <left style="thin">
        <color indexed="9"/>
      </left>
      <right style="thin">
        <color indexed="9"/>
      </right>
      <top>
        <color indexed="63"/>
      </top>
      <bottom style="medium">
        <color rgb="FF001A72"/>
      </bottom>
    </border>
    <border>
      <left>
        <color indexed="63"/>
      </left>
      <right style="thin">
        <color indexed="9"/>
      </right>
      <top style="thin">
        <color rgb="FF001A72"/>
      </top>
      <bottom>
        <color indexed="63"/>
      </bottom>
    </border>
    <border>
      <left style="thin">
        <color indexed="9"/>
      </left>
      <right>
        <color indexed="63"/>
      </right>
      <top>
        <color indexed="63"/>
      </top>
      <bottom>
        <color indexed="63"/>
      </bottom>
    </border>
    <border>
      <left style="thin">
        <color indexed="9"/>
      </left>
      <right style="thin">
        <color indexed="9"/>
      </right>
      <top style="medium">
        <color rgb="FF001A72"/>
      </top>
      <bottom>
        <color indexed="63"/>
      </bottom>
    </border>
    <border>
      <left>
        <color indexed="63"/>
      </left>
      <right style="thin">
        <color indexed="9"/>
      </right>
      <top>
        <color indexed="63"/>
      </top>
      <bottom style="thin">
        <color rgb="FF001A72"/>
      </bottom>
    </border>
    <border>
      <left style="thin">
        <color rgb="FFFFFFFF"/>
      </left>
      <right style="thin">
        <color rgb="FFFFFFFF"/>
      </right>
      <top style="thin"/>
      <bottom style="thin">
        <color rgb="FF001A72"/>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50" fillId="0" borderId="3" applyNumberFormat="0" applyFill="0" applyAlignment="0" applyProtection="0"/>
    <xf numFmtId="0" fontId="51" fillId="29"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2" fillId="0" borderId="0">
      <alignment/>
      <protection/>
    </xf>
    <xf numFmtId="0" fontId="0" fillId="0" borderId="0">
      <alignment/>
      <protection/>
    </xf>
    <xf numFmtId="0" fontId="0" fillId="0" borderId="0">
      <alignment vertical="top"/>
      <protection/>
    </xf>
    <xf numFmtId="0" fontId="56" fillId="27" borderId="1" applyNumberFormat="0" applyAlignment="0" applyProtection="0"/>
    <xf numFmtId="0" fontId="4" fillId="0" borderId="0" applyNumberFormat="0" applyFill="0" applyBorder="0" applyAlignment="0" applyProtection="0"/>
    <xf numFmtId="9" fontId="0" fillId="0" borderId="0" applyFont="0" applyFill="0" applyBorder="0" applyAlignment="0" applyProtection="0"/>
    <xf numFmtId="0" fontId="57" fillId="0" borderId="8"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2" borderId="0" applyNumberFormat="0" applyBorder="0" applyAlignment="0" applyProtection="0"/>
  </cellStyleXfs>
  <cellXfs count="324">
    <xf numFmtId="0" fontId="0" fillId="0" borderId="0" xfId="0" applyAlignment="1">
      <alignment/>
    </xf>
    <xf numFmtId="0" fontId="0" fillId="0" borderId="0" xfId="0" applyFont="1" applyAlignment="1">
      <alignment/>
    </xf>
    <xf numFmtId="0" fontId="0" fillId="33" borderId="0" xfId="0" applyFill="1" applyAlignment="1">
      <alignment/>
    </xf>
    <xf numFmtId="0" fontId="29" fillId="0" borderId="0" xfId="0" applyFont="1" applyAlignment="1">
      <alignment horizontal="center"/>
    </xf>
    <xf numFmtId="0" fontId="29" fillId="0" borderId="0" xfId="0" applyFont="1" applyAlignment="1">
      <alignment/>
    </xf>
    <xf numFmtId="0" fontId="29" fillId="33" borderId="0" xfId="0" applyFont="1" applyFill="1" applyAlignment="1">
      <alignment/>
    </xf>
    <xf numFmtId="0" fontId="29" fillId="33" borderId="0" xfId="0" applyFont="1" applyFill="1" applyBorder="1" applyAlignment="1">
      <alignment/>
    </xf>
    <xf numFmtId="0" fontId="11" fillId="33" borderId="0" xfId="0" applyFont="1" applyFill="1" applyAlignment="1">
      <alignment vertical="center" wrapText="1"/>
    </xf>
    <xf numFmtId="0" fontId="7" fillId="0" borderId="0" xfId="0" applyFont="1" applyFill="1" applyBorder="1" applyAlignment="1">
      <alignment horizontal="center" vertical="center"/>
    </xf>
    <xf numFmtId="0" fontId="62" fillId="34" borderId="0" xfId="0" applyFont="1" applyFill="1" applyBorder="1" applyAlignment="1">
      <alignment horizontal="center" vertical="center"/>
    </xf>
    <xf numFmtId="0" fontId="31" fillId="33" borderId="0" xfId="0" applyFont="1" applyFill="1" applyAlignment="1">
      <alignment/>
    </xf>
    <xf numFmtId="0" fontId="63" fillId="33" borderId="0" xfId="0" applyFont="1" applyFill="1" applyAlignment="1" quotePrefix="1">
      <alignment horizontal="left" vertical="center"/>
    </xf>
    <xf numFmtId="212" fontId="64" fillId="0" borderId="10" xfId="42" applyNumberFormat="1" applyFont="1" applyFill="1" applyBorder="1" applyAlignment="1" quotePrefix="1">
      <alignment horizontal="center" vertical="center" wrapText="1"/>
    </xf>
    <xf numFmtId="0" fontId="65" fillId="35" borderId="11" xfId="0" applyNumberFormat="1" applyFont="1" applyFill="1" applyBorder="1" applyAlignment="1" applyProtection="1" quotePrefix="1">
      <alignment horizontal="left" vertical="center" wrapText="1"/>
      <protection/>
    </xf>
    <xf numFmtId="212" fontId="65" fillId="35" borderId="11" xfId="42" applyNumberFormat="1" applyFont="1" applyFill="1" applyBorder="1" applyAlignment="1" applyProtection="1" quotePrefix="1">
      <alignment vertical="center"/>
      <protection/>
    </xf>
    <xf numFmtId="0" fontId="65" fillId="35" borderId="12" xfId="0" applyNumberFormat="1" applyFont="1" applyFill="1" applyBorder="1" applyAlignment="1" applyProtection="1" quotePrefix="1">
      <alignment horizontal="left" vertical="center" wrapText="1"/>
      <protection/>
    </xf>
    <xf numFmtId="212" fontId="65" fillId="35" borderId="12" xfId="42" applyNumberFormat="1" applyFont="1" applyFill="1" applyBorder="1" applyAlignment="1" applyProtection="1" quotePrefix="1">
      <alignment vertical="center"/>
      <protection/>
    </xf>
    <xf numFmtId="0" fontId="29" fillId="33" borderId="0" xfId="0" applyFont="1" applyFill="1" applyAlignment="1" quotePrefix="1">
      <alignment horizontal="left" vertical="center"/>
    </xf>
    <xf numFmtId="0" fontId="64" fillId="0" borderId="13" xfId="0" applyFont="1" applyFill="1" applyBorder="1" applyAlignment="1" quotePrefix="1">
      <alignment vertical="center" wrapText="1"/>
    </xf>
    <xf numFmtId="0" fontId="64" fillId="0" borderId="14" xfId="0" applyFont="1" applyFill="1" applyBorder="1" applyAlignment="1" quotePrefix="1">
      <alignment vertical="center" wrapText="1"/>
    </xf>
    <xf numFmtId="0" fontId="64" fillId="0" borderId="14" xfId="0" applyNumberFormat="1" applyFont="1" applyFill="1" applyBorder="1" applyAlignment="1" quotePrefix="1">
      <alignment vertical="center" wrapText="1"/>
    </xf>
    <xf numFmtId="0" fontId="65" fillId="35" borderId="12" xfId="0" applyNumberFormat="1" applyFont="1" applyFill="1" applyBorder="1" applyAlignment="1" applyProtection="1" quotePrefix="1">
      <alignment horizontal="right" vertical="center" wrapText="1"/>
      <protection/>
    </xf>
    <xf numFmtId="212" fontId="65" fillId="35" borderId="12" xfId="42" applyNumberFormat="1" applyFont="1" applyFill="1" applyBorder="1" applyAlignment="1" applyProtection="1" quotePrefix="1">
      <alignment horizontal="right" vertical="center" wrapText="1"/>
      <protection/>
    </xf>
    <xf numFmtId="0" fontId="64" fillId="35" borderId="12" xfId="0" applyNumberFormat="1" applyFont="1" applyFill="1" applyBorder="1" applyAlignment="1" applyProtection="1" quotePrefix="1">
      <alignment horizontal="left" vertical="center" wrapText="1"/>
      <protection/>
    </xf>
    <xf numFmtId="212" fontId="64" fillId="35" borderId="12" xfId="42" applyNumberFormat="1" applyFont="1" applyFill="1" applyBorder="1" applyAlignment="1" applyProtection="1" quotePrefix="1">
      <alignment horizontal="left" vertical="center" wrapText="1"/>
      <protection/>
    </xf>
    <xf numFmtId="0" fontId="33" fillId="0" borderId="0" xfId="0" applyFont="1" applyAlignment="1">
      <alignment/>
    </xf>
    <xf numFmtId="212" fontId="65" fillId="35" borderId="12" xfId="42" applyNumberFormat="1" applyFont="1" applyFill="1" applyBorder="1" applyAlignment="1" applyProtection="1" quotePrefix="1">
      <alignment horizontal="left" vertical="center" wrapText="1"/>
      <protection/>
    </xf>
    <xf numFmtId="0" fontId="66" fillId="35" borderId="0" xfId="53" applyFont="1" applyFill="1" applyBorder="1" applyAlignment="1">
      <alignment horizontal="left" vertical="center"/>
      <protection/>
    </xf>
    <xf numFmtId="0" fontId="5" fillId="0" borderId="0" xfId="0" applyFont="1" applyAlignment="1">
      <alignment/>
    </xf>
    <xf numFmtId="0" fontId="65" fillId="0" borderId="10" xfId="0" applyFont="1" applyFill="1" applyBorder="1" applyAlignment="1" quotePrefix="1">
      <alignment horizontal="center" vertical="center" wrapText="1"/>
    </xf>
    <xf numFmtId="212" fontId="64" fillId="0" borderId="15" xfId="42" applyNumberFormat="1" applyFont="1" applyFill="1" applyBorder="1" applyAlignment="1" quotePrefix="1">
      <alignment vertical="center" wrapText="1"/>
    </xf>
    <xf numFmtId="0" fontId="67" fillId="0" borderId="0" xfId="0" applyFont="1" applyAlignment="1">
      <alignment/>
    </xf>
    <xf numFmtId="0" fontId="65" fillId="35" borderId="16" xfId="0" applyNumberFormat="1" applyFont="1" applyFill="1" applyBorder="1" applyAlignment="1" applyProtection="1" quotePrefix="1">
      <alignment horizontal="left" vertical="center" wrapText="1"/>
      <protection/>
    </xf>
    <xf numFmtId="43" fontId="65" fillId="35" borderId="16" xfId="42" applyNumberFormat="1" applyFont="1" applyFill="1" applyBorder="1" applyAlignment="1" applyProtection="1" quotePrefix="1">
      <alignment horizontal="center" vertical="center" wrapText="1"/>
      <protection/>
    </xf>
    <xf numFmtId="0" fontId="0" fillId="0" borderId="0" xfId="0" applyBorder="1" applyAlignment="1">
      <alignment/>
    </xf>
    <xf numFmtId="0" fontId="8" fillId="34" borderId="0" xfId="0" applyNumberFormat="1" applyFont="1" applyFill="1" applyBorder="1" applyAlignment="1" applyProtection="1" quotePrefix="1">
      <alignment horizontal="left" vertical="center"/>
      <protection/>
    </xf>
    <xf numFmtId="0" fontId="65" fillId="0" borderId="17" xfId="0" applyFont="1" applyFill="1" applyBorder="1" applyAlignment="1" quotePrefix="1">
      <alignment vertical="center" wrapText="1"/>
    </xf>
    <xf numFmtId="212" fontId="65" fillId="0" borderId="17" xfId="42" applyNumberFormat="1" applyFont="1" applyFill="1" applyBorder="1" applyAlignment="1" quotePrefix="1">
      <alignment vertical="center" wrapText="1"/>
    </xf>
    <xf numFmtId="0" fontId="5" fillId="0" borderId="17" xfId="0" applyFont="1" applyBorder="1" applyAlignment="1" quotePrefix="1">
      <alignment vertical="center" wrapText="1"/>
    </xf>
    <xf numFmtId="0" fontId="64" fillId="0" borderId="18" xfId="0" applyFont="1" applyFill="1" applyBorder="1" applyAlignment="1" quotePrefix="1">
      <alignment vertical="center" wrapText="1"/>
    </xf>
    <xf numFmtId="212" fontId="64" fillId="0" borderId="18" xfId="42" applyNumberFormat="1" applyFont="1" applyFill="1" applyBorder="1" applyAlignment="1" quotePrefix="1">
      <alignment vertical="center" wrapText="1"/>
    </xf>
    <xf numFmtId="0" fontId="64" fillId="0" borderId="17" xfId="0" applyFont="1" applyFill="1" applyBorder="1" applyAlignment="1" quotePrefix="1">
      <alignment vertical="center" wrapText="1"/>
    </xf>
    <xf numFmtId="212" fontId="64" fillId="0" borderId="17" xfId="42" applyNumberFormat="1" applyFont="1" applyFill="1" applyBorder="1" applyAlignment="1" quotePrefix="1">
      <alignment vertical="center" wrapText="1"/>
    </xf>
    <xf numFmtId="0" fontId="64" fillId="0" borderId="15" xfId="0" applyFont="1" applyFill="1" applyBorder="1" applyAlignment="1" quotePrefix="1">
      <alignment vertical="center" wrapText="1"/>
    </xf>
    <xf numFmtId="0" fontId="5" fillId="0" borderId="0" xfId="0" applyFont="1" applyAlignment="1">
      <alignment/>
    </xf>
    <xf numFmtId="0" fontId="65" fillId="35" borderId="19" xfId="0" applyNumberFormat="1" applyFont="1" applyFill="1" applyBorder="1" applyAlignment="1" applyProtection="1" quotePrefix="1">
      <alignment horizontal="left" vertical="center" wrapText="1"/>
      <protection/>
    </xf>
    <xf numFmtId="212" fontId="65" fillId="35" borderId="20" xfId="42" applyNumberFormat="1" applyFont="1" applyFill="1" applyBorder="1" applyAlignment="1" applyProtection="1" quotePrefix="1">
      <alignment horizontal="right" vertical="center"/>
      <protection/>
    </xf>
    <xf numFmtId="0" fontId="8" fillId="34" borderId="0" xfId="0" applyNumberFormat="1" applyFont="1" applyFill="1" applyBorder="1" applyAlignment="1" applyProtection="1" quotePrefix="1">
      <alignment horizontal="left" vertical="center"/>
      <protection/>
    </xf>
    <xf numFmtId="0" fontId="7" fillId="0" borderId="0" xfId="0" applyFont="1" applyFill="1" applyBorder="1" applyAlignment="1">
      <alignment horizontal="center" vertical="center"/>
    </xf>
    <xf numFmtId="0" fontId="63" fillId="33" borderId="0" xfId="0" applyFont="1" applyFill="1" applyAlignment="1" quotePrefix="1">
      <alignment horizontal="left" vertical="center"/>
    </xf>
    <xf numFmtId="0" fontId="64" fillId="34" borderId="0" xfId="0" applyFont="1" applyFill="1" applyAlignment="1">
      <alignment horizontal="center" vertical="center"/>
    </xf>
    <xf numFmtId="0" fontId="5" fillId="33" borderId="0" xfId="0" applyFont="1" applyFill="1" applyBorder="1" applyAlignment="1">
      <alignment/>
    </xf>
    <xf numFmtId="0" fontId="8" fillId="34" borderId="0" xfId="0" applyNumberFormat="1" applyFont="1" applyFill="1" applyBorder="1" applyAlignment="1" applyProtection="1" quotePrefix="1">
      <alignment horizontal="center" vertical="center"/>
      <protection/>
    </xf>
    <xf numFmtId="0" fontId="8" fillId="33" borderId="0" xfId="0" applyFont="1" applyFill="1" applyAlignment="1" quotePrefix="1">
      <alignment horizontal="left" vertical="center"/>
    </xf>
    <xf numFmtId="0" fontId="64" fillId="34" borderId="0" xfId="0" applyFont="1" applyFill="1" applyAlignment="1" quotePrefix="1">
      <alignment horizontal="center" vertical="center"/>
    </xf>
    <xf numFmtId="0" fontId="5" fillId="33" borderId="0" xfId="0" applyFont="1" applyFill="1" applyAlignment="1">
      <alignment/>
    </xf>
    <xf numFmtId="0" fontId="6" fillId="33" borderId="0" xfId="0" applyFont="1" applyFill="1" applyAlignment="1" quotePrefix="1">
      <alignment horizontal="left" vertical="center"/>
    </xf>
    <xf numFmtId="0" fontId="5" fillId="0" borderId="0" xfId="0" applyFont="1" applyAlignment="1" quotePrefix="1">
      <alignment/>
    </xf>
    <xf numFmtId="0" fontId="7" fillId="33" borderId="0" xfId="0" applyFont="1" applyFill="1" applyAlignment="1">
      <alignment horizontal="center" vertical="center"/>
    </xf>
    <xf numFmtId="0" fontId="65" fillId="0" borderId="0" xfId="0" applyFont="1" applyFill="1" applyBorder="1" applyAlignment="1" quotePrefix="1">
      <alignment vertical="center" wrapText="1"/>
    </xf>
    <xf numFmtId="0" fontId="5" fillId="0" borderId="0" xfId="0" applyFont="1" applyAlignment="1">
      <alignment wrapText="1"/>
    </xf>
    <xf numFmtId="0" fontId="5" fillId="0" borderId="0" xfId="0" applyFont="1" applyAlignment="1">
      <alignment vertical="center" wrapText="1"/>
    </xf>
    <xf numFmtId="0" fontId="5" fillId="0" borderId="10" xfId="0" applyFont="1" applyBorder="1" applyAlignment="1" quotePrefix="1">
      <alignment horizontal="center" vertical="center" wrapText="1"/>
    </xf>
    <xf numFmtId="0" fontId="5" fillId="0" borderId="21" xfId="0" applyFont="1" applyBorder="1" applyAlignment="1" quotePrefix="1">
      <alignment horizontal="center" vertical="center" wrapText="1"/>
    </xf>
    <xf numFmtId="0" fontId="65" fillId="35" borderId="22" xfId="0" applyNumberFormat="1" applyFont="1" applyFill="1" applyBorder="1" applyAlignment="1" applyProtection="1" quotePrefix="1">
      <alignment horizontal="left" vertical="center" wrapText="1"/>
      <protection/>
    </xf>
    <xf numFmtId="0" fontId="5" fillId="0" borderId="0" xfId="0" applyFont="1" applyAlignment="1">
      <alignment horizontal="center" vertical="center" wrapText="1"/>
    </xf>
    <xf numFmtId="0" fontId="9" fillId="0" borderId="0" xfId="0" applyFont="1" applyBorder="1" applyAlignment="1" quotePrefix="1">
      <alignment horizontal="center"/>
    </xf>
    <xf numFmtId="0" fontId="5" fillId="0" borderId="10" xfId="0" applyFont="1" applyBorder="1" applyAlignment="1" quotePrefix="1">
      <alignment horizontal="center" wrapText="1"/>
    </xf>
    <xf numFmtId="0" fontId="65" fillId="35" borderId="20" xfId="0" applyNumberFormat="1" applyFont="1" applyFill="1" applyBorder="1" applyAlignment="1" applyProtection="1" quotePrefix="1">
      <alignment horizontal="left" vertical="center" wrapText="1"/>
      <protection/>
    </xf>
    <xf numFmtId="212" fontId="65" fillId="35" borderId="20" xfId="42" applyNumberFormat="1" applyFont="1" applyFill="1" applyBorder="1" applyAlignment="1" applyProtection="1" quotePrefix="1">
      <alignment horizontal="right" vertical="center" wrapText="1"/>
      <protection/>
    </xf>
    <xf numFmtId="0" fontId="9" fillId="0" borderId="0" xfId="0" applyFont="1" applyAlignment="1">
      <alignment/>
    </xf>
    <xf numFmtId="0" fontId="9" fillId="0" borderId="13" xfId="0" applyFont="1" applyBorder="1" applyAlignment="1" quotePrefix="1">
      <alignment horizontal="center" vertical="center" wrapText="1"/>
    </xf>
    <xf numFmtId="0" fontId="10" fillId="33" borderId="0" xfId="0" applyFont="1" applyFill="1" applyAlignment="1">
      <alignment/>
    </xf>
    <xf numFmtId="0" fontId="11" fillId="0" borderId="0" xfId="0" applyFont="1" applyAlignment="1">
      <alignment/>
    </xf>
    <xf numFmtId="43" fontId="65" fillId="35" borderId="20" xfId="42" applyNumberFormat="1" applyFont="1" applyFill="1" applyBorder="1" applyAlignment="1" applyProtection="1" quotePrefix="1">
      <alignment horizontal="right" vertical="center" wrapText="1"/>
      <protection/>
    </xf>
    <xf numFmtId="0" fontId="9" fillId="0" borderId="0" xfId="0" applyFont="1" applyAlignment="1">
      <alignment/>
    </xf>
    <xf numFmtId="0" fontId="5" fillId="0" borderId="23" xfId="0" applyFont="1" applyFill="1" applyBorder="1" applyAlignment="1">
      <alignment/>
    </xf>
    <xf numFmtId="0" fontId="5" fillId="0" borderId="17" xfId="0" applyFont="1" applyBorder="1" applyAlignment="1" quotePrefix="1">
      <alignment wrapText="1"/>
    </xf>
    <xf numFmtId="212" fontId="65" fillId="35" borderId="19" xfId="42" applyNumberFormat="1" applyFont="1" applyFill="1" applyBorder="1" applyAlignment="1" applyProtection="1" quotePrefix="1">
      <alignment horizontal="right" vertical="center" wrapText="1"/>
      <protection/>
    </xf>
    <xf numFmtId="0" fontId="68" fillId="0" borderId="0" xfId="44" applyFont="1" applyFill="1" applyBorder="1" applyAlignment="1" applyProtection="1" quotePrefix="1">
      <alignment horizontal="left" vertical="center"/>
      <protection/>
    </xf>
    <xf numFmtId="0" fontId="69" fillId="0" borderId="0" xfId="44" applyFont="1" applyFill="1" applyBorder="1" applyAlignment="1" applyProtection="1" quotePrefix="1">
      <alignment horizontal="left" vertical="center"/>
      <protection/>
    </xf>
    <xf numFmtId="0" fontId="70" fillId="33" borderId="0" xfId="0" applyFont="1" applyFill="1" applyBorder="1" applyAlignment="1">
      <alignment vertical="center" wrapText="1"/>
    </xf>
    <xf numFmtId="0" fontId="69" fillId="0" borderId="0" xfId="44" applyFont="1" applyAlignment="1" applyProtection="1" quotePrefix="1">
      <alignment/>
      <protection/>
    </xf>
    <xf numFmtId="0" fontId="71" fillId="0" borderId="0" xfId="44" applyFont="1" applyAlignment="1" applyProtection="1" quotePrefix="1">
      <alignment/>
      <protection/>
    </xf>
    <xf numFmtId="0" fontId="66" fillId="0" borderId="0" xfId="0" applyFont="1" applyAlignment="1" quotePrefix="1">
      <alignment vertical="top"/>
    </xf>
    <xf numFmtId="0" fontId="70" fillId="0" borderId="0" xfId="0" applyFont="1" applyAlignment="1" quotePrefix="1">
      <alignment vertical="top"/>
    </xf>
    <xf numFmtId="0" fontId="64" fillId="0" borderId="15" xfId="0" applyFont="1" applyFill="1" applyBorder="1" applyAlignment="1" quotePrefix="1">
      <alignment horizontal="left" vertical="center" wrapText="1"/>
    </xf>
    <xf numFmtId="10" fontId="65" fillId="35" borderId="11" xfId="57" applyNumberFormat="1" applyFont="1" applyFill="1" applyBorder="1" applyAlignment="1" applyProtection="1" quotePrefix="1">
      <alignment vertical="center"/>
      <protection/>
    </xf>
    <xf numFmtId="10" fontId="65" fillId="35" borderId="12" xfId="57" applyNumberFormat="1" applyFont="1" applyFill="1" applyBorder="1" applyAlignment="1" applyProtection="1" quotePrefix="1">
      <alignment vertical="center"/>
      <protection/>
    </xf>
    <xf numFmtId="0" fontId="72" fillId="0" borderId="0" xfId="0" applyFont="1" applyFill="1" applyAlignment="1">
      <alignment horizontal="center" vertical="center"/>
    </xf>
    <xf numFmtId="0" fontId="66" fillId="33" borderId="0" xfId="0" applyFont="1" applyFill="1" applyAlignment="1" quotePrefix="1">
      <alignment horizontal="left" vertical="center"/>
    </xf>
    <xf numFmtId="0" fontId="70" fillId="33" borderId="0" xfId="0" applyFont="1" applyFill="1" applyAlignment="1" quotePrefix="1">
      <alignment horizontal="left" vertical="center"/>
    </xf>
    <xf numFmtId="0" fontId="65" fillId="35" borderId="24" xfId="0" applyNumberFormat="1" applyFont="1" applyFill="1" applyBorder="1" applyAlignment="1" applyProtection="1" quotePrefix="1">
      <alignment horizontal="left" vertical="center" wrapText="1"/>
      <protection/>
    </xf>
    <xf numFmtId="0" fontId="64" fillId="0" borderId="15" xfId="0" applyFont="1" applyFill="1" applyBorder="1" applyAlignment="1" quotePrefix="1">
      <alignment horizontal="right" vertical="center" wrapText="1"/>
    </xf>
    <xf numFmtId="0" fontId="64" fillId="0" borderId="15" xfId="0" applyNumberFormat="1" applyFont="1" applyFill="1" applyBorder="1" applyAlignment="1" quotePrefix="1">
      <alignment horizontal="right" vertical="center" wrapText="1"/>
    </xf>
    <xf numFmtId="0" fontId="70" fillId="0" borderId="0" xfId="0" applyFont="1" applyAlignment="1">
      <alignment/>
    </xf>
    <xf numFmtId="0" fontId="64" fillId="35" borderId="25" xfId="0" applyNumberFormat="1" applyFont="1" applyFill="1" applyBorder="1" applyAlignment="1" applyProtection="1" quotePrefix="1">
      <alignment horizontal="left" vertical="center" wrapText="1"/>
      <protection/>
    </xf>
    <xf numFmtId="0" fontId="64" fillId="35" borderId="26" xfId="0" applyNumberFormat="1" applyFont="1" applyFill="1" applyBorder="1" applyAlignment="1" applyProtection="1" quotePrefix="1">
      <alignment horizontal="right" vertical="center" wrapText="1"/>
      <protection/>
    </xf>
    <xf numFmtId="212" fontId="64" fillId="35" borderId="26" xfId="42" applyNumberFormat="1" applyFont="1" applyFill="1" applyBorder="1" applyAlignment="1" applyProtection="1" quotePrefix="1">
      <alignment horizontal="right" vertical="center" wrapText="1"/>
      <protection/>
    </xf>
    <xf numFmtId="212" fontId="65" fillId="35" borderId="24" xfId="42" applyNumberFormat="1" applyFont="1" applyFill="1" applyBorder="1" applyAlignment="1" applyProtection="1" quotePrefix="1">
      <alignment horizontal="right" vertical="center" wrapText="1"/>
      <protection/>
    </xf>
    <xf numFmtId="0" fontId="64" fillId="35" borderId="26" xfId="0" applyNumberFormat="1" applyFont="1" applyFill="1" applyBorder="1" applyAlignment="1" applyProtection="1" quotePrefix="1">
      <alignment horizontal="left" vertical="center" wrapText="1"/>
      <protection/>
    </xf>
    <xf numFmtId="10" fontId="65" fillId="35" borderId="12" xfId="57" applyNumberFormat="1" applyFont="1" applyFill="1" applyBorder="1" applyAlignment="1" applyProtection="1" quotePrefix="1">
      <alignment horizontal="right" vertical="center" wrapText="1"/>
      <protection/>
    </xf>
    <xf numFmtId="10" fontId="64" fillId="35" borderId="26" xfId="57" applyNumberFormat="1" applyFont="1" applyFill="1" applyBorder="1" applyAlignment="1" applyProtection="1" quotePrefix="1">
      <alignment horizontal="right" vertical="center" wrapText="1"/>
      <protection/>
    </xf>
    <xf numFmtId="43" fontId="65" fillId="35" borderId="12" xfId="42" applyNumberFormat="1" applyFont="1" applyFill="1" applyBorder="1" applyAlignment="1" applyProtection="1" quotePrefix="1">
      <alignment horizontal="right" vertical="center" wrapText="1"/>
      <protection/>
    </xf>
    <xf numFmtId="0" fontId="73" fillId="0" borderId="0" xfId="0" applyFont="1" applyAlignment="1">
      <alignment/>
    </xf>
    <xf numFmtId="0" fontId="64" fillId="0" borderId="15" xfId="0" applyFont="1" applyFill="1" applyBorder="1" applyAlignment="1" quotePrefix="1">
      <alignment horizontal="center" vertical="center" wrapText="1"/>
    </xf>
    <xf numFmtId="43" fontId="64" fillId="0" borderId="15" xfId="42" applyNumberFormat="1" applyFont="1" applyFill="1" applyBorder="1" applyAlignment="1" quotePrefix="1">
      <alignment horizontal="center" vertical="center" wrapText="1"/>
    </xf>
    <xf numFmtId="43" fontId="64" fillId="0" borderId="25" xfId="42" applyNumberFormat="1" applyFont="1" applyFill="1" applyBorder="1" applyAlignment="1" quotePrefix="1">
      <alignment horizontal="center" vertical="center" wrapText="1"/>
    </xf>
    <xf numFmtId="0" fontId="70" fillId="0" borderId="0" xfId="0" applyFont="1" applyAlignment="1">
      <alignment/>
    </xf>
    <xf numFmtId="0" fontId="66" fillId="0" borderId="0" xfId="0" applyFont="1" applyFill="1" applyAlignment="1">
      <alignment horizontal="center" vertical="center"/>
    </xf>
    <xf numFmtId="0" fontId="66" fillId="0" borderId="0" xfId="0" applyFont="1" applyFill="1" applyBorder="1" applyAlignment="1">
      <alignment horizontal="center" vertical="center"/>
    </xf>
    <xf numFmtId="0" fontId="74" fillId="0" borderId="0" xfId="0" applyFont="1" applyAlignment="1">
      <alignment/>
    </xf>
    <xf numFmtId="0" fontId="66" fillId="34" borderId="0" xfId="0" applyFont="1" applyFill="1" applyAlignment="1">
      <alignment horizontal="center" vertical="center"/>
    </xf>
    <xf numFmtId="0" fontId="66" fillId="34" borderId="0" xfId="0" applyFont="1" applyFill="1" applyBorder="1" applyAlignment="1">
      <alignment horizontal="center" vertical="center"/>
    </xf>
    <xf numFmtId="0" fontId="66" fillId="33" borderId="0" xfId="0" applyFont="1" applyFill="1" applyAlignment="1" quotePrefix="1">
      <alignment horizontal="left" vertical="center"/>
    </xf>
    <xf numFmtId="0" fontId="70" fillId="33" borderId="0" xfId="0" applyFont="1" applyFill="1" applyAlignment="1" quotePrefix="1">
      <alignment horizontal="left" vertical="center"/>
    </xf>
    <xf numFmtId="0" fontId="64" fillId="0" borderId="13" xfId="0" applyFont="1" applyFill="1" applyBorder="1" applyAlignment="1" quotePrefix="1">
      <alignment horizontal="center" vertical="center" wrapText="1"/>
    </xf>
    <xf numFmtId="4" fontId="0" fillId="0" borderId="0" xfId="0" applyNumberFormat="1" applyAlignment="1">
      <alignment/>
    </xf>
    <xf numFmtId="4" fontId="8" fillId="34" borderId="0" xfId="0" applyNumberFormat="1" applyFont="1" applyFill="1" applyBorder="1" applyAlignment="1" applyProtection="1" quotePrefix="1">
      <alignment horizontal="center" vertical="center" wrapText="1"/>
      <protection/>
    </xf>
    <xf numFmtId="4" fontId="64" fillId="0" borderId="27" xfId="0" applyNumberFormat="1" applyFont="1" applyFill="1" applyBorder="1" applyAlignment="1" quotePrefix="1">
      <alignment horizontal="center" vertical="center" wrapText="1"/>
    </xf>
    <xf numFmtId="4" fontId="65" fillId="0" borderId="21" xfId="0" applyNumberFormat="1" applyFont="1" applyFill="1" applyBorder="1" applyAlignment="1" quotePrefix="1">
      <alignment horizontal="center" vertical="center" wrapText="1"/>
    </xf>
    <xf numFmtId="0" fontId="70" fillId="0" borderId="0" xfId="0" applyFont="1" applyBorder="1" applyAlignment="1">
      <alignment/>
    </xf>
    <xf numFmtId="0" fontId="66" fillId="36" borderId="0" xfId="53" applyFont="1" applyFill="1" applyBorder="1" applyAlignment="1">
      <alignment horizontal="left" vertical="center" wrapText="1"/>
      <protection/>
    </xf>
    <xf numFmtId="0" fontId="70" fillId="36" borderId="0" xfId="53" applyFont="1" applyFill="1" applyBorder="1" applyAlignment="1">
      <alignment horizontal="left" vertical="center" wrapText="1"/>
      <protection/>
    </xf>
    <xf numFmtId="0" fontId="63" fillId="36" borderId="0" xfId="53" applyFont="1" applyFill="1" applyBorder="1" applyAlignment="1">
      <alignment horizontal="left" vertical="center" wrapText="1"/>
      <protection/>
    </xf>
    <xf numFmtId="0" fontId="73" fillId="37" borderId="0" xfId="54" applyFont="1" applyFill="1" applyBorder="1" applyAlignment="1">
      <alignment wrapText="1"/>
      <protection/>
    </xf>
    <xf numFmtId="0" fontId="73" fillId="37" borderId="0" xfId="54" applyFont="1" applyFill="1" applyBorder="1" applyAlignment="1">
      <alignment horizontal="left" wrapText="1"/>
      <protection/>
    </xf>
    <xf numFmtId="0" fontId="73" fillId="33" borderId="0" xfId="0" applyFont="1" applyFill="1" applyAlignment="1">
      <alignment vertical="center" wrapText="1"/>
    </xf>
    <xf numFmtId="0" fontId="73" fillId="33" borderId="0" xfId="54" applyFont="1" applyFill="1" applyBorder="1" applyAlignment="1">
      <alignment horizontal="left" wrapText="1"/>
      <protection/>
    </xf>
    <xf numFmtId="0" fontId="70" fillId="33" borderId="0" xfId="0" applyFont="1" applyFill="1" applyAlignment="1">
      <alignment vertical="center" wrapText="1"/>
    </xf>
    <xf numFmtId="0" fontId="73" fillId="33" borderId="0" xfId="0" applyFont="1" applyFill="1" applyAlignment="1">
      <alignment/>
    </xf>
    <xf numFmtId="0" fontId="74" fillId="0" borderId="0" xfId="0" applyFont="1" applyAlignment="1">
      <alignment vertical="center"/>
    </xf>
    <xf numFmtId="0" fontId="66" fillId="33" borderId="0" xfId="0" applyFont="1" applyFill="1" applyAlignment="1">
      <alignment horizontal="center" vertical="center"/>
    </xf>
    <xf numFmtId="212" fontId="65" fillId="35" borderId="19" xfId="42" applyNumberFormat="1" applyFont="1" applyFill="1" applyBorder="1" applyAlignment="1" applyProtection="1" quotePrefix="1">
      <alignment vertical="center"/>
      <protection/>
    </xf>
    <xf numFmtId="212" fontId="65" fillId="35" borderId="19" xfId="42" applyNumberFormat="1" applyFont="1" applyFill="1" applyBorder="1" applyAlignment="1" applyProtection="1" quotePrefix="1">
      <alignment vertical="center" wrapText="1"/>
      <protection/>
    </xf>
    <xf numFmtId="212" fontId="64" fillId="0" borderId="15" xfId="42" applyNumberFormat="1" applyFont="1" applyFill="1" applyBorder="1" applyAlignment="1" applyProtection="1" quotePrefix="1">
      <alignment vertical="center" wrapText="1"/>
      <protection/>
    </xf>
    <xf numFmtId="0" fontId="64" fillId="0" borderId="28" xfId="0" applyFont="1" applyFill="1" applyBorder="1" applyAlignment="1" quotePrefix="1">
      <alignment vertical="center" wrapText="1"/>
    </xf>
    <xf numFmtId="0" fontId="64" fillId="0" borderId="29" xfId="0" applyFont="1" applyFill="1" applyBorder="1" applyAlignment="1" quotePrefix="1">
      <alignment vertical="center" wrapText="1"/>
    </xf>
    <xf numFmtId="0" fontId="65" fillId="0" borderId="30" xfId="0" applyFont="1" applyFill="1" applyBorder="1" applyAlignment="1" quotePrefix="1">
      <alignment vertical="center" wrapText="1"/>
    </xf>
    <xf numFmtId="0" fontId="65" fillId="0" borderId="10" xfId="0" applyFont="1" applyFill="1" applyBorder="1" applyAlignment="1" quotePrefix="1">
      <alignment vertical="center" wrapText="1"/>
    </xf>
    <xf numFmtId="212" fontId="65" fillId="35" borderId="12" xfId="42" applyNumberFormat="1" applyFont="1" applyFill="1" applyBorder="1" applyAlignment="1" applyProtection="1" quotePrefix="1">
      <alignment horizontal="right" vertical="center"/>
      <protection/>
    </xf>
    <xf numFmtId="212" fontId="64" fillId="35" borderId="26" xfId="42" applyNumberFormat="1" applyFont="1" applyFill="1" applyBorder="1" applyAlignment="1" applyProtection="1" quotePrefix="1">
      <alignment horizontal="right" vertical="center"/>
      <protection/>
    </xf>
    <xf numFmtId="0" fontId="64" fillId="0" borderId="31" xfId="0" applyFont="1" applyFill="1" applyBorder="1" applyAlignment="1" quotePrefix="1">
      <alignment vertical="center" wrapText="1"/>
    </xf>
    <xf numFmtId="212" fontId="65" fillId="35" borderId="11" xfId="42" applyNumberFormat="1" applyFont="1" applyFill="1" applyBorder="1" applyAlignment="1" applyProtection="1" quotePrefix="1">
      <alignment horizontal="center" vertical="center"/>
      <protection/>
    </xf>
    <xf numFmtId="212" fontId="65" fillId="35" borderId="12" xfId="42" applyNumberFormat="1" applyFont="1" applyFill="1" applyBorder="1" applyAlignment="1" applyProtection="1" quotePrefix="1">
      <alignment horizontal="center" vertical="center"/>
      <protection/>
    </xf>
    <xf numFmtId="0" fontId="75" fillId="34" borderId="0" xfId="0" applyFont="1" applyFill="1" applyAlignment="1" quotePrefix="1">
      <alignment horizontal="left"/>
    </xf>
    <xf numFmtId="0" fontId="75" fillId="34" borderId="0" xfId="0" applyNumberFormat="1" applyFont="1" applyFill="1" applyAlignment="1" quotePrefix="1">
      <alignment horizontal="left"/>
    </xf>
    <xf numFmtId="0" fontId="66" fillId="34" borderId="0" xfId="0" applyNumberFormat="1" applyFont="1" applyFill="1" applyBorder="1" applyAlignment="1">
      <alignment horizontal="center" vertical="center"/>
    </xf>
    <xf numFmtId="0" fontId="66" fillId="34" borderId="32" xfId="0" applyFont="1" applyFill="1" applyBorder="1" applyAlignment="1">
      <alignment horizontal="center" vertical="center" wrapText="1"/>
    </xf>
    <xf numFmtId="0" fontId="66" fillId="34" borderId="32" xfId="0" applyNumberFormat="1" applyFont="1" applyFill="1" applyBorder="1" applyAlignment="1">
      <alignment horizontal="center" vertical="center" wrapText="1"/>
    </xf>
    <xf numFmtId="0" fontId="66" fillId="34" borderId="0" xfId="0" applyFont="1" applyFill="1" applyBorder="1" applyAlignment="1">
      <alignment horizontal="center" vertical="center" wrapText="1"/>
    </xf>
    <xf numFmtId="0" fontId="66" fillId="34" borderId="0" xfId="0" applyNumberFormat="1" applyFont="1" applyFill="1" applyBorder="1" applyAlignment="1">
      <alignment horizontal="center" vertical="center" wrapText="1"/>
    </xf>
    <xf numFmtId="0" fontId="64" fillId="0" borderId="17" xfId="0" applyFont="1" applyFill="1" applyBorder="1" applyAlignment="1" quotePrefix="1">
      <alignment horizontal="left" vertical="center" wrapText="1"/>
    </xf>
    <xf numFmtId="0" fontId="64" fillId="0" borderId="17" xfId="0" applyFont="1" applyFill="1" applyBorder="1" applyAlignment="1" quotePrefix="1">
      <alignment horizontal="right" vertical="center" wrapText="1"/>
    </xf>
    <xf numFmtId="0" fontId="64" fillId="0" borderId="17" xfId="0" applyNumberFormat="1" applyFont="1" applyFill="1" applyBorder="1" applyAlignment="1" quotePrefix="1">
      <alignment horizontal="right" vertical="center" wrapText="1"/>
    </xf>
    <xf numFmtId="0" fontId="9" fillId="0" borderId="18" xfId="0" applyFont="1" applyBorder="1" applyAlignment="1" quotePrefix="1">
      <alignment horizontal="center" vertical="center" wrapText="1"/>
    </xf>
    <xf numFmtId="0" fontId="65" fillId="35" borderId="19" xfId="0" applyNumberFormat="1" applyFont="1" applyFill="1" applyBorder="1" applyAlignment="1" applyProtection="1" quotePrefix="1">
      <alignment horizontal="right" vertical="center" wrapText="1"/>
      <protection/>
    </xf>
    <xf numFmtId="0" fontId="70" fillId="0" borderId="0" xfId="0" applyNumberFormat="1" applyFont="1" applyFill="1" applyBorder="1" applyAlignment="1">
      <alignment/>
    </xf>
    <xf numFmtId="0" fontId="70" fillId="33" borderId="0" xfId="0" applyFont="1" applyFill="1" applyAlignment="1">
      <alignment/>
    </xf>
    <xf numFmtId="0" fontId="70" fillId="0" borderId="0" xfId="0" applyNumberFormat="1" applyFont="1" applyFill="1" applyBorder="1" applyAlignment="1" quotePrefix="1">
      <alignment/>
    </xf>
    <xf numFmtId="0" fontId="9" fillId="0" borderId="18" xfId="0" applyFont="1" applyBorder="1" applyAlignment="1" quotePrefix="1">
      <alignment horizontal="center"/>
    </xf>
    <xf numFmtId="0" fontId="70" fillId="34" borderId="0" xfId="0" applyFont="1" applyFill="1" applyAlignment="1">
      <alignment horizontal="left" vertical="center"/>
    </xf>
    <xf numFmtId="0" fontId="70" fillId="34" borderId="0" xfId="0" applyNumberFormat="1" applyFont="1" applyFill="1" applyAlignment="1">
      <alignment horizontal="left" vertical="center"/>
    </xf>
    <xf numFmtId="0" fontId="70" fillId="34" borderId="0" xfId="0" applyFont="1" applyFill="1" applyAlignment="1" quotePrefix="1">
      <alignment horizontal="left" vertical="center"/>
    </xf>
    <xf numFmtId="0" fontId="70" fillId="34" borderId="0" xfId="0" applyNumberFormat="1" applyFont="1" applyFill="1" applyAlignment="1" quotePrefix="1">
      <alignment horizontal="left" vertical="center"/>
    </xf>
    <xf numFmtId="0" fontId="66" fillId="34" borderId="0" xfId="0" applyFont="1" applyFill="1" applyAlignment="1" quotePrefix="1">
      <alignment horizontal="center" vertical="center"/>
    </xf>
    <xf numFmtId="0" fontId="5" fillId="0" borderId="10" xfId="0" applyFont="1" applyBorder="1" applyAlignment="1" quotePrefix="1">
      <alignment horizontal="center" wrapText="1"/>
    </xf>
    <xf numFmtId="10" fontId="65" fillId="35" borderId="20" xfId="57" applyNumberFormat="1" applyFont="1" applyFill="1" applyBorder="1" applyAlignment="1" applyProtection="1" quotePrefix="1">
      <alignment horizontal="right" vertical="center" wrapText="1"/>
      <protection/>
    </xf>
    <xf numFmtId="4" fontId="74" fillId="0" borderId="0" xfId="0" applyNumberFormat="1" applyFont="1" applyAlignment="1">
      <alignment/>
    </xf>
    <xf numFmtId="4" fontId="70" fillId="0" borderId="0" xfId="0" applyNumberFormat="1" applyFont="1" applyAlignment="1">
      <alignment/>
    </xf>
    <xf numFmtId="0" fontId="70" fillId="34" borderId="0" xfId="0" applyNumberFormat="1" applyFont="1" applyFill="1" applyBorder="1" applyAlignment="1" applyProtection="1" quotePrefix="1">
      <alignment horizontal="center" vertical="center"/>
      <protection/>
    </xf>
    <xf numFmtId="4" fontId="70" fillId="34" borderId="0" xfId="0" applyNumberFormat="1" applyFont="1" applyFill="1" applyBorder="1" applyAlignment="1" applyProtection="1" quotePrefix="1">
      <alignment horizontal="center" vertical="center" wrapText="1"/>
      <protection/>
    </xf>
    <xf numFmtId="0" fontId="65" fillId="35" borderId="19" xfId="0" applyNumberFormat="1" applyFont="1" applyFill="1" applyBorder="1" applyAlignment="1" applyProtection="1" quotePrefix="1">
      <alignment horizontal="center" vertical="center" wrapText="1"/>
      <protection/>
    </xf>
    <xf numFmtId="4" fontId="65" fillId="35" borderId="19" xfId="42" applyNumberFormat="1" applyFont="1" applyFill="1" applyBorder="1" applyAlignment="1" applyProtection="1" quotePrefix="1">
      <alignment horizontal="right" vertical="center" wrapText="1"/>
      <protection/>
    </xf>
    <xf numFmtId="0" fontId="65" fillId="35" borderId="12" xfId="0" applyNumberFormat="1" applyFont="1" applyFill="1" applyBorder="1" applyAlignment="1" applyProtection="1" quotePrefix="1">
      <alignment horizontal="center" vertical="center" wrapText="1"/>
      <protection/>
    </xf>
    <xf numFmtId="4" fontId="65" fillId="35" borderId="12" xfId="42" applyNumberFormat="1" applyFont="1" applyFill="1" applyBorder="1" applyAlignment="1" applyProtection="1" quotePrefix="1">
      <alignment horizontal="right" vertical="center" wrapText="1"/>
      <protection/>
    </xf>
    <xf numFmtId="0" fontId="64" fillId="35" borderId="26" xfId="0" applyNumberFormat="1" applyFont="1" applyFill="1" applyBorder="1" applyAlignment="1" applyProtection="1" quotePrefix="1">
      <alignment horizontal="center" vertical="center" wrapText="1"/>
      <protection/>
    </xf>
    <xf numFmtId="4" fontId="64" fillId="35" borderId="26" xfId="42" applyNumberFormat="1" applyFont="1" applyFill="1" applyBorder="1" applyAlignment="1" applyProtection="1" quotePrefix="1">
      <alignment horizontal="right" vertical="center" wrapText="1"/>
      <protection/>
    </xf>
    <xf numFmtId="0" fontId="70" fillId="33" borderId="0" xfId="0" applyFont="1" applyFill="1" applyBorder="1" applyAlignment="1">
      <alignment/>
    </xf>
    <xf numFmtId="0" fontId="64" fillId="0" borderId="33" xfId="0" applyFont="1" applyFill="1" applyBorder="1" applyAlignment="1" quotePrefix="1">
      <alignment vertical="center"/>
    </xf>
    <xf numFmtId="0" fontId="64" fillId="35" borderId="20" xfId="0" applyNumberFormat="1" applyFont="1" applyFill="1" applyBorder="1" applyAlignment="1" applyProtection="1" quotePrefix="1">
      <alignment horizontal="left" vertical="center" wrapText="1"/>
      <protection/>
    </xf>
    <xf numFmtId="0" fontId="65" fillId="0" borderId="34" xfId="0" applyFont="1" applyFill="1" applyBorder="1" applyAlignment="1" quotePrefix="1">
      <alignment vertical="center" wrapText="1"/>
    </xf>
    <xf numFmtId="0" fontId="64" fillId="0" borderId="34" xfId="0" applyFont="1" applyFill="1" applyBorder="1" applyAlignment="1" quotePrefix="1">
      <alignment vertical="center" wrapText="1"/>
    </xf>
    <xf numFmtId="0" fontId="64" fillId="35" borderId="35" xfId="0" applyNumberFormat="1" applyFont="1" applyFill="1" applyBorder="1" applyAlignment="1" applyProtection="1" quotePrefix="1">
      <alignment horizontal="left" vertical="center" wrapText="1"/>
      <protection/>
    </xf>
    <xf numFmtId="0" fontId="74" fillId="33" borderId="0" xfId="0" applyFont="1" applyFill="1" applyAlignment="1">
      <alignment/>
    </xf>
    <xf numFmtId="0" fontId="64" fillId="0" borderId="36" xfId="0" applyFont="1" applyFill="1" applyBorder="1" applyAlignment="1" quotePrefix="1">
      <alignment vertical="center" wrapText="1"/>
    </xf>
    <xf numFmtId="0" fontId="64" fillId="0" borderId="0" xfId="0" applyFont="1" applyFill="1" applyBorder="1" applyAlignment="1" quotePrefix="1">
      <alignment vertical="center" wrapText="1"/>
    </xf>
    <xf numFmtId="0" fontId="64" fillId="0" borderId="37" xfId="0" applyFont="1" applyFill="1" applyBorder="1" applyAlignment="1" quotePrefix="1">
      <alignment vertical="center" wrapText="1"/>
    </xf>
    <xf numFmtId="0" fontId="73" fillId="0" borderId="0" xfId="0" applyNumberFormat="1" applyFont="1" applyFill="1" applyAlignment="1">
      <alignment/>
    </xf>
    <xf numFmtId="0" fontId="64" fillId="0" borderId="18" xfId="0" applyFont="1" applyFill="1" applyBorder="1" applyAlignment="1" quotePrefix="1">
      <alignment horizontal="left" vertical="center" wrapText="1"/>
    </xf>
    <xf numFmtId="0" fontId="65" fillId="0" borderId="17" xfId="0" applyFont="1" applyFill="1" applyBorder="1" applyAlignment="1" quotePrefix="1">
      <alignment horizontal="left" vertical="center" wrapText="1"/>
    </xf>
    <xf numFmtId="0" fontId="10" fillId="33" borderId="17" xfId="0" applyFont="1" applyFill="1" applyBorder="1" applyAlignment="1" quotePrefix="1">
      <alignment horizontal="left"/>
    </xf>
    <xf numFmtId="0" fontId="5" fillId="0" borderId="17" xfId="0" applyFont="1" applyBorder="1" applyAlignment="1" quotePrefix="1">
      <alignment horizontal="left"/>
    </xf>
    <xf numFmtId="0" fontId="70" fillId="0" borderId="0" xfId="0" applyFont="1" applyAlignment="1">
      <alignment vertical="center"/>
    </xf>
    <xf numFmtId="0" fontId="9" fillId="0" borderId="28" xfId="0" applyFont="1" applyBorder="1" applyAlignment="1" quotePrefix="1">
      <alignment horizontal="center" wrapText="1"/>
    </xf>
    <xf numFmtId="212" fontId="64" fillId="35" borderId="38" xfId="42" applyNumberFormat="1" applyFont="1" applyFill="1" applyBorder="1" applyAlignment="1" applyProtection="1" quotePrefix="1">
      <alignment horizontal="center" vertical="center"/>
      <protection/>
    </xf>
    <xf numFmtId="10" fontId="64" fillId="35" borderId="38" xfId="57" applyNumberFormat="1" applyFont="1" applyFill="1" applyBorder="1" applyAlignment="1" applyProtection="1" quotePrefix="1">
      <alignment vertical="center"/>
      <protection/>
    </xf>
    <xf numFmtId="212" fontId="64" fillId="35" borderId="38" xfId="42" applyNumberFormat="1" applyFont="1" applyFill="1" applyBorder="1" applyAlignment="1" applyProtection="1" quotePrefix="1">
      <alignment vertical="center"/>
      <protection/>
    </xf>
    <xf numFmtId="0" fontId="7" fillId="33" borderId="39" xfId="0" applyFont="1" applyFill="1" applyBorder="1" applyAlignment="1" quotePrefix="1">
      <alignment horizontal="left" vertical="center" wrapText="1"/>
    </xf>
    <xf numFmtId="0" fontId="64" fillId="34" borderId="40" xfId="0" applyFont="1" applyFill="1" applyBorder="1" applyAlignment="1" quotePrefix="1">
      <alignment horizontal="center" vertical="center" wrapText="1"/>
    </xf>
    <xf numFmtId="167" fontId="65" fillId="35" borderId="11" xfId="42" applyNumberFormat="1" applyFont="1" applyFill="1" applyBorder="1" applyAlignment="1" applyProtection="1" quotePrefix="1">
      <alignment horizontal="right" vertical="center"/>
      <protection/>
    </xf>
    <xf numFmtId="167" fontId="65" fillId="35" borderId="12" xfId="42" applyNumberFormat="1" applyFont="1" applyFill="1" applyBorder="1" applyAlignment="1" applyProtection="1" quotePrefix="1">
      <alignment horizontal="right" vertical="center"/>
      <protection/>
    </xf>
    <xf numFmtId="167" fontId="65" fillId="35" borderId="19" xfId="42" applyNumberFormat="1" applyFont="1" applyFill="1" applyBorder="1" applyAlignment="1" applyProtection="1" quotePrefix="1">
      <alignment horizontal="right" vertical="center" wrapText="1"/>
      <protection/>
    </xf>
    <xf numFmtId="167" fontId="65" fillId="35" borderId="12" xfId="42" applyNumberFormat="1" applyFont="1" applyFill="1" applyBorder="1" applyAlignment="1" applyProtection="1" quotePrefix="1">
      <alignment horizontal="right" vertical="center" wrapText="1"/>
      <protection/>
    </xf>
    <xf numFmtId="167" fontId="64" fillId="35" borderId="26" xfId="42" applyNumberFormat="1" applyFont="1" applyFill="1" applyBorder="1" applyAlignment="1" applyProtection="1" quotePrefix="1">
      <alignment horizontal="right" vertical="center" wrapText="1"/>
      <protection/>
    </xf>
    <xf numFmtId="3" fontId="64" fillId="0" borderId="14" xfId="42" applyNumberFormat="1" applyFont="1" applyFill="1" applyBorder="1" applyAlignment="1" quotePrefix="1">
      <alignment horizontal="center" vertical="center" wrapText="1"/>
    </xf>
    <xf numFmtId="3" fontId="73" fillId="0" borderId="0" xfId="0" applyNumberFormat="1" applyFont="1" applyAlignment="1">
      <alignment horizontal="right"/>
    </xf>
    <xf numFmtId="3" fontId="70" fillId="0" borderId="0" xfId="0" applyNumberFormat="1" applyFont="1" applyAlignment="1">
      <alignment horizontal="right"/>
    </xf>
    <xf numFmtId="3" fontId="74" fillId="0" borderId="0" xfId="0" applyNumberFormat="1" applyFont="1" applyAlignment="1">
      <alignment horizontal="right" vertical="center"/>
    </xf>
    <xf numFmtId="3" fontId="66" fillId="34" borderId="0" xfId="0" applyNumberFormat="1" applyFont="1" applyFill="1" applyAlignment="1">
      <alignment horizontal="right" vertical="center"/>
    </xf>
    <xf numFmtId="3" fontId="66" fillId="34" borderId="0" xfId="0" applyNumberFormat="1" applyFont="1" applyFill="1" applyBorder="1" applyAlignment="1">
      <alignment horizontal="right" vertical="center"/>
    </xf>
    <xf numFmtId="3" fontId="64" fillId="34" borderId="0" xfId="0" applyNumberFormat="1" applyFont="1" applyFill="1" applyBorder="1" applyAlignment="1" quotePrefix="1">
      <alignment horizontal="right" vertical="center"/>
    </xf>
    <xf numFmtId="3" fontId="64" fillId="34" borderId="0" xfId="0" applyNumberFormat="1" applyFont="1" applyFill="1" applyBorder="1" applyAlignment="1">
      <alignment horizontal="right" vertical="center"/>
    </xf>
    <xf numFmtId="3" fontId="64" fillId="35" borderId="20" xfId="42" applyNumberFormat="1" applyFont="1" applyFill="1" applyBorder="1" applyAlignment="1" applyProtection="1" quotePrefix="1">
      <alignment horizontal="right" vertical="center" wrapText="1"/>
      <protection/>
    </xf>
    <xf numFmtId="3" fontId="65" fillId="35" borderId="12" xfId="42" applyNumberFormat="1" applyFont="1" applyFill="1" applyBorder="1" applyAlignment="1" applyProtection="1" quotePrefix="1">
      <alignment horizontal="right" vertical="center" wrapText="1"/>
      <protection/>
    </xf>
    <xf numFmtId="3" fontId="64" fillId="35" borderId="12" xfId="42" applyNumberFormat="1" applyFont="1" applyFill="1" applyBorder="1" applyAlignment="1" applyProtection="1" quotePrefix="1">
      <alignment horizontal="right" vertical="center" wrapText="1"/>
      <protection/>
    </xf>
    <xf numFmtId="3" fontId="65" fillId="0" borderId="17" xfId="42" applyNumberFormat="1" applyFont="1" applyFill="1" applyBorder="1" applyAlignment="1" quotePrefix="1">
      <alignment horizontal="right" vertical="center" wrapText="1"/>
    </xf>
    <xf numFmtId="3" fontId="64" fillId="0" borderId="17" xfId="42" applyNumberFormat="1" applyFont="1" applyFill="1" applyBorder="1" applyAlignment="1" quotePrefix="1">
      <alignment horizontal="right" vertical="center" wrapText="1"/>
    </xf>
    <xf numFmtId="3" fontId="64" fillId="35" borderId="26" xfId="42" applyNumberFormat="1" applyFont="1" applyFill="1" applyBorder="1" applyAlignment="1" applyProtection="1" quotePrefix="1">
      <alignment horizontal="right" vertical="center" wrapText="1"/>
      <protection/>
    </xf>
    <xf numFmtId="3" fontId="0" fillId="0" borderId="0" xfId="0" applyNumberFormat="1" applyAlignment="1">
      <alignment horizontal="right"/>
    </xf>
    <xf numFmtId="3" fontId="29" fillId="0" borderId="0" xfId="0" applyNumberFormat="1" applyFont="1" applyAlignment="1">
      <alignment horizontal="right"/>
    </xf>
    <xf numFmtId="3" fontId="29" fillId="33" borderId="0" xfId="0" applyNumberFormat="1" applyFont="1" applyFill="1" applyAlignment="1">
      <alignment horizontal="right"/>
    </xf>
    <xf numFmtId="3" fontId="11" fillId="33" borderId="0" xfId="0" applyNumberFormat="1" applyFont="1" applyFill="1" applyAlignment="1">
      <alignment horizontal="right"/>
    </xf>
    <xf numFmtId="3" fontId="74" fillId="0" borderId="0" xfId="0" applyNumberFormat="1" applyFont="1" applyAlignment="1">
      <alignment horizontal="right"/>
    </xf>
    <xf numFmtId="3" fontId="64" fillId="0" borderId="0" xfId="42" applyNumberFormat="1" applyFont="1" applyFill="1" applyBorder="1" applyAlignment="1" quotePrefix="1">
      <alignment horizontal="right" vertical="center" wrapText="1"/>
    </xf>
    <xf numFmtId="3" fontId="64" fillId="0" borderId="15" xfId="42" applyNumberFormat="1" applyFont="1" applyFill="1" applyBorder="1" applyAlignment="1" quotePrefix="1">
      <alignment horizontal="right" vertical="center" wrapText="1"/>
    </xf>
    <xf numFmtId="3" fontId="11" fillId="0" borderId="0" xfId="0" applyNumberFormat="1" applyFont="1" applyAlignment="1">
      <alignment horizontal="right"/>
    </xf>
    <xf numFmtId="3" fontId="73" fillId="0" borderId="0" xfId="0" applyNumberFormat="1" applyFont="1" applyFill="1" applyAlignment="1">
      <alignment horizontal="right"/>
    </xf>
    <xf numFmtId="3" fontId="62" fillId="34" borderId="0" xfId="0" applyNumberFormat="1" applyFont="1" applyFill="1" applyBorder="1" applyAlignment="1" quotePrefix="1">
      <alignment horizontal="right" vertical="center"/>
    </xf>
    <xf numFmtId="3" fontId="64" fillId="0" borderId="18" xfId="42" applyNumberFormat="1" applyFont="1" applyFill="1" applyBorder="1" applyAlignment="1" quotePrefix="1">
      <alignment horizontal="right" vertical="center" wrapText="1"/>
    </xf>
    <xf numFmtId="0" fontId="9" fillId="0" borderId="41" xfId="0" applyFont="1" applyBorder="1" applyAlignment="1" quotePrefix="1">
      <alignment horizontal="center"/>
    </xf>
    <xf numFmtId="43" fontId="65" fillId="35" borderId="20" xfId="0" applyNumberFormat="1" applyFont="1" applyFill="1" applyBorder="1" applyAlignment="1" applyProtection="1" quotePrefix="1">
      <alignment horizontal="left" vertical="center" wrapText="1"/>
      <protection/>
    </xf>
    <xf numFmtId="43" fontId="65" fillId="35" borderId="12" xfId="0" applyNumberFormat="1" applyFont="1" applyFill="1" applyBorder="1" applyAlignment="1" applyProtection="1" quotePrefix="1">
      <alignment horizontal="left" vertical="center" wrapText="1"/>
      <protection/>
    </xf>
    <xf numFmtId="43" fontId="64" fillId="35" borderId="26" xfId="0" applyNumberFormat="1" applyFont="1" applyFill="1" applyBorder="1" applyAlignment="1" applyProtection="1" quotePrefix="1">
      <alignment horizontal="left" vertical="center" wrapText="1"/>
      <protection/>
    </xf>
    <xf numFmtId="43" fontId="64" fillId="35" borderId="26" xfId="42" applyNumberFormat="1" applyFont="1" applyFill="1" applyBorder="1" applyAlignment="1" applyProtection="1" quotePrefix="1">
      <alignment horizontal="right" vertical="center" wrapText="1"/>
      <protection/>
    </xf>
    <xf numFmtId="212" fontId="65" fillId="35" borderId="20" xfId="0" applyNumberFormat="1" applyFont="1" applyFill="1" applyBorder="1" applyAlignment="1" applyProtection="1" quotePrefix="1">
      <alignment horizontal="left" vertical="center" wrapText="1"/>
      <protection/>
    </xf>
    <xf numFmtId="212" fontId="65" fillId="35" borderId="12" xfId="0" applyNumberFormat="1" applyFont="1" applyFill="1" applyBorder="1" applyAlignment="1" applyProtection="1" quotePrefix="1">
      <alignment horizontal="left" vertical="center" wrapText="1"/>
      <protection/>
    </xf>
    <xf numFmtId="212" fontId="64" fillId="35" borderId="26" xfId="0" applyNumberFormat="1" applyFont="1" applyFill="1" applyBorder="1" applyAlignment="1" applyProtection="1" quotePrefix="1">
      <alignment horizontal="left" vertical="center" wrapText="1"/>
      <protection/>
    </xf>
    <xf numFmtId="43" fontId="65" fillId="35" borderId="42" xfId="0" applyNumberFormat="1" applyFont="1" applyFill="1" applyBorder="1" applyAlignment="1" applyProtection="1" quotePrefix="1">
      <alignment horizontal="left" vertical="center" wrapText="1"/>
      <protection/>
    </xf>
    <xf numFmtId="43" fontId="65" fillId="35" borderId="42" xfId="42" applyNumberFormat="1" applyFont="1" applyFill="1" applyBorder="1" applyAlignment="1" applyProtection="1" quotePrefix="1">
      <alignment horizontal="right" vertical="center" wrapText="1"/>
      <protection/>
    </xf>
    <xf numFmtId="0" fontId="64" fillId="0" borderId="0" xfId="0" applyFont="1" applyFill="1" applyBorder="1" applyAlignment="1" quotePrefix="1">
      <alignment horizontal="left" vertical="center" wrapText="1"/>
    </xf>
    <xf numFmtId="212" fontId="64" fillId="0" borderId="0" xfId="42" applyNumberFormat="1" applyFont="1" applyFill="1" applyBorder="1" applyAlignment="1" applyProtection="1" quotePrefix="1">
      <alignment vertical="center" wrapText="1"/>
      <protection/>
    </xf>
    <xf numFmtId="212" fontId="64" fillId="0" borderId="0" xfId="42" applyNumberFormat="1" applyFont="1" applyFill="1" applyBorder="1" applyAlignment="1" quotePrefix="1">
      <alignment vertical="center" wrapText="1"/>
    </xf>
    <xf numFmtId="212" fontId="64" fillId="35" borderId="0" xfId="42" applyNumberFormat="1" applyFont="1" applyFill="1" applyBorder="1" applyAlignment="1" applyProtection="1" quotePrefix="1">
      <alignment horizontal="center" vertical="center"/>
      <protection/>
    </xf>
    <xf numFmtId="10" fontId="64" fillId="35" borderId="0" xfId="57" applyNumberFormat="1" applyFont="1" applyFill="1" applyBorder="1" applyAlignment="1" applyProtection="1" quotePrefix="1">
      <alignment vertical="center"/>
      <protection/>
    </xf>
    <xf numFmtId="212" fontId="64" fillId="35" borderId="0" xfId="42" applyNumberFormat="1" applyFont="1" applyFill="1" applyBorder="1" applyAlignment="1" applyProtection="1" quotePrefix="1">
      <alignment vertical="center"/>
      <protection/>
    </xf>
    <xf numFmtId="167" fontId="64" fillId="35" borderId="0" xfId="42" applyNumberFormat="1" applyFont="1" applyFill="1" applyBorder="1" applyAlignment="1" applyProtection="1" quotePrefix="1">
      <alignment horizontal="right" vertical="center"/>
      <protection/>
    </xf>
    <xf numFmtId="0" fontId="64" fillId="0" borderId="0" xfId="0" applyFont="1" applyFill="1" applyBorder="1" applyAlignment="1" quotePrefix="1">
      <alignment horizontal="right" vertical="center" wrapText="1"/>
    </xf>
    <xf numFmtId="0" fontId="64" fillId="0" borderId="0" xfId="0" applyNumberFormat="1" applyFont="1" applyFill="1" applyBorder="1" applyAlignment="1" quotePrefix="1">
      <alignment horizontal="right" vertical="center" wrapText="1"/>
    </xf>
    <xf numFmtId="0" fontId="64" fillId="35" borderId="0" xfId="0" applyNumberFormat="1" applyFont="1" applyFill="1" applyBorder="1" applyAlignment="1" applyProtection="1" quotePrefix="1">
      <alignment horizontal="center" vertical="center" wrapText="1"/>
      <protection/>
    </xf>
    <xf numFmtId="0" fontId="64" fillId="35" borderId="0" xfId="0" applyNumberFormat="1" applyFont="1" applyFill="1" applyBorder="1" applyAlignment="1" applyProtection="1" quotePrefix="1">
      <alignment horizontal="left" vertical="center" wrapText="1"/>
      <protection/>
    </xf>
    <xf numFmtId="4" fontId="64" fillId="35" borderId="0" xfId="42" applyNumberFormat="1" applyFont="1" applyFill="1" applyBorder="1" applyAlignment="1" applyProtection="1" quotePrefix="1">
      <alignment horizontal="right" vertical="center" wrapText="1"/>
      <protection/>
    </xf>
    <xf numFmtId="0" fontId="29" fillId="33" borderId="0" xfId="0" applyFont="1" applyFill="1" applyAlignment="1">
      <alignment horizontal="right"/>
    </xf>
    <xf numFmtId="43" fontId="65" fillId="34" borderId="23" xfId="0" applyNumberFormat="1" applyFont="1" applyFill="1" applyBorder="1" applyAlignment="1">
      <alignment horizontal="right" vertical="center"/>
    </xf>
    <xf numFmtId="0" fontId="0" fillId="0" borderId="0" xfId="0" applyFill="1" applyAlignment="1">
      <alignment/>
    </xf>
    <xf numFmtId="0" fontId="76" fillId="0" borderId="43" xfId="0" applyFont="1" applyFill="1" applyBorder="1" applyAlignment="1" quotePrefix="1">
      <alignment vertical="center" wrapText="1"/>
    </xf>
    <xf numFmtId="0" fontId="70" fillId="0" borderId="0" xfId="0" applyFont="1" applyBorder="1" applyAlignment="1">
      <alignment/>
    </xf>
    <xf numFmtId="0" fontId="9" fillId="0" borderId="0" xfId="0" applyFont="1" applyBorder="1" applyAlignment="1" quotePrefix="1">
      <alignment horizontal="center" vertical="center"/>
    </xf>
    <xf numFmtId="0" fontId="9" fillId="0" borderId="0" xfId="0" applyFont="1" applyBorder="1" applyAlignment="1" quotePrefix="1">
      <alignment horizontal="center" vertical="center" wrapText="1"/>
    </xf>
    <xf numFmtId="0" fontId="5" fillId="0" borderId="0" xfId="0" applyFont="1" applyAlignment="1">
      <alignment vertical="center"/>
    </xf>
    <xf numFmtId="167" fontId="9" fillId="35" borderId="38" xfId="42" applyNumberFormat="1" applyFont="1" applyFill="1" applyBorder="1" applyAlignment="1" applyProtection="1" quotePrefix="1">
      <alignment horizontal="right" vertical="center"/>
      <protection/>
    </xf>
    <xf numFmtId="10" fontId="9" fillId="35" borderId="38" xfId="57" applyNumberFormat="1" applyFont="1" applyFill="1" applyBorder="1" applyAlignment="1" applyProtection="1" quotePrefix="1">
      <alignment horizontal="right" vertical="center"/>
      <protection/>
    </xf>
    <xf numFmtId="10" fontId="9" fillId="35" borderId="38" xfId="57" applyNumberFormat="1" applyFont="1" applyFill="1" applyBorder="1" applyAlignment="1" applyProtection="1" quotePrefix="1">
      <alignment vertical="center"/>
      <protection/>
    </xf>
    <xf numFmtId="0" fontId="64" fillId="0" borderId="13" xfId="0" applyFont="1" applyFill="1" applyBorder="1" applyAlignment="1" quotePrefix="1">
      <alignment horizontal="center" vertical="center" wrapText="1"/>
    </xf>
    <xf numFmtId="0" fontId="64" fillId="0" borderId="10" xfId="0" applyFont="1" applyFill="1" applyBorder="1" applyAlignment="1" quotePrefix="1">
      <alignment horizontal="center" vertical="center" wrapText="1"/>
    </xf>
    <xf numFmtId="0" fontId="64" fillId="0" borderId="44" xfId="0" applyFont="1" applyFill="1" applyBorder="1" applyAlignment="1" quotePrefix="1">
      <alignment horizontal="center" vertical="center" wrapText="1"/>
    </xf>
    <xf numFmtId="0" fontId="64" fillId="0" borderId="45" xfId="0" applyFont="1" applyFill="1" applyBorder="1" applyAlignment="1" quotePrefix="1">
      <alignment horizontal="center" vertical="center" wrapText="1"/>
    </xf>
    <xf numFmtId="0" fontId="65" fillId="0" borderId="0" xfId="0" applyFont="1" applyFill="1" applyBorder="1" applyAlignment="1" quotePrefix="1">
      <alignment horizontal="center" vertical="center" wrapText="1"/>
    </xf>
    <xf numFmtId="0" fontId="64" fillId="0" borderId="0" xfId="0" applyFont="1" applyFill="1" applyBorder="1" applyAlignment="1" quotePrefix="1">
      <alignment horizontal="center" vertical="center" wrapText="1"/>
    </xf>
    <xf numFmtId="0" fontId="64" fillId="0" borderId="43" xfId="0" applyFont="1" applyFill="1" applyBorder="1" applyAlignment="1" quotePrefix="1">
      <alignment horizontal="center" vertical="center" wrapText="1"/>
    </xf>
    <xf numFmtId="0" fontId="64" fillId="0" borderId="21" xfId="0" applyFont="1" applyFill="1" applyBorder="1" applyAlignment="1" quotePrefix="1">
      <alignment horizontal="center" vertical="center" wrapText="1"/>
    </xf>
    <xf numFmtId="0" fontId="64" fillId="0" borderId="46" xfId="0" applyFont="1" applyFill="1" applyBorder="1" applyAlignment="1" quotePrefix="1">
      <alignment horizontal="center" vertical="center" wrapText="1"/>
    </xf>
    <xf numFmtId="0" fontId="64" fillId="0" borderId="47" xfId="0" applyFont="1" applyFill="1" applyBorder="1" applyAlignment="1" quotePrefix="1">
      <alignment horizontal="center" vertical="center" wrapText="1"/>
    </xf>
    <xf numFmtId="0" fontId="64" fillId="0" borderId="27" xfId="0" applyFont="1" applyFill="1" applyBorder="1" applyAlignment="1" quotePrefix="1">
      <alignment horizontal="center" vertical="center" wrapText="1"/>
    </xf>
    <xf numFmtId="0" fontId="64" fillId="0" borderId="48" xfId="0" applyFont="1" applyFill="1" applyBorder="1" applyAlignment="1" quotePrefix="1">
      <alignment horizontal="center" vertical="center" wrapText="1"/>
    </xf>
    <xf numFmtId="0" fontId="5" fillId="0" borderId="49" xfId="0" applyFont="1" applyBorder="1" applyAlignment="1" quotePrefix="1">
      <alignment horizontal="center" vertical="center" wrapText="1"/>
    </xf>
    <xf numFmtId="0" fontId="5" fillId="0" borderId="50" xfId="0" applyFont="1" applyBorder="1" applyAlignment="1">
      <alignment horizontal="center" vertical="center" wrapText="1"/>
    </xf>
    <xf numFmtId="0" fontId="65" fillId="0" borderId="29" xfId="0" applyFont="1" applyFill="1" applyBorder="1" applyAlignment="1" quotePrefix="1">
      <alignment horizontal="center" vertical="center" wrapText="1"/>
    </xf>
    <xf numFmtId="0" fontId="65" fillId="0" borderId="51" xfId="0" applyFont="1" applyFill="1" applyBorder="1" applyAlignment="1" quotePrefix="1">
      <alignment horizontal="center" vertical="center" wrapText="1"/>
    </xf>
    <xf numFmtId="0" fontId="5" fillId="0" borderId="0" xfId="0" applyFont="1" applyBorder="1" applyAlignment="1" quotePrefix="1">
      <alignment horizontal="center" vertical="center" wrapText="1"/>
    </xf>
    <xf numFmtId="0" fontId="5" fillId="0" borderId="10" xfId="0" applyFont="1" applyBorder="1" applyAlignment="1">
      <alignment horizontal="center" vertical="center" wrapText="1"/>
    </xf>
    <xf numFmtId="0" fontId="65" fillId="0" borderId="28" xfId="0" applyFont="1" applyFill="1" applyBorder="1" applyAlignment="1" quotePrefix="1">
      <alignment horizontal="center" vertical="center" wrapText="1"/>
    </xf>
    <xf numFmtId="0" fontId="5" fillId="0" borderId="0" xfId="0" applyFont="1" applyBorder="1" applyAlignment="1" quotePrefix="1">
      <alignment horizontal="center" vertical="center"/>
    </xf>
    <xf numFmtId="0" fontId="5" fillId="0" borderId="10" xfId="0" applyFont="1" applyBorder="1" applyAlignment="1">
      <alignment horizontal="center" vertical="center"/>
    </xf>
    <xf numFmtId="0" fontId="5" fillId="0" borderId="52" xfId="0" applyFont="1" applyBorder="1" applyAlignment="1" quotePrefix="1">
      <alignment horizontal="center"/>
    </xf>
    <xf numFmtId="0" fontId="5" fillId="0" borderId="0" xfId="0" applyFont="1" applyBorder="1" applyAlignment="1">
      <alignment horizontal="center"/>
    </xf>
    <xf numFmtId="0" fontId="9" fillId="0" borderId="52" xfId="0" applyFont="1" applyBorder="1" applyAlignment="1" quotePrefix="1">
      <alignment horizontal="center"/>
    </xf>
    <xf numFmtId="0" fontId="9" fillId="0" borderId="0" xfId="0" applyFont="1" applyBorder="1" applyAlignment="1">
      <alignment horizontal="center"/>
    </xf>
    <xf numFmtId="0" fontId="5" fillId="0" borderId="10" xfId="0" applyFont="1" applyBorder="1" applyAlignment="1" quotePrefix="1">
      <alignment horizontal="center"/>
    </xf>
    <xf numFmtId="0" fontId="5" fillId="0" borderId="10" xfId="0" applyFont="1" applyBorder="1" applyAlignment="1">
      <alignment horizontal="center"/>
    </xf>
    <xf numFmtId="0" fontId="64" fillId="0" borderId="53" xfId="0" applyFont="1" applyFill="1" applyBorder="1" applyAlignment="1" quotePrefix="1">
      <alignment horizontal="center" vertical="center" wrapText="1"/>
    </xf>
    <xf numFmtId="0" fontId="64" fillId="0" borderId="32" xfId="0" applyFont="1" applyFill="1" applyBorder="1" applyAlignment="1" quotePrefix="1">
      <alignment horizontal="center" vertical="center" wrapText="1"/>
    </xf>
    <xf numFmtId="0" fontId="5" fillId="0" borderId="52" xfId="0" applyFont="1" applyBorder="1" applyAlignment="1" quotePrefix="1">
      <alignment horizontal="center" vertical="center"/>
    </xf>
    <xf numFmtId="0" fontId="5" fillId="0" borderId="30" xfId="0" applyFont="1" applyBorder="1" applyAlignment="1">
      <alignment horizontal="center" vertical="center"/>
    </xf>
    <xf numFmtId="0" fontId="5" fillId="0" borderId="52" xfId="0" applyFont="1" applyBorder="1" applyAlignment="1" quotePrefix="1">
      <alignment horizontal="center" wrapText="1"/>
    </xf>
    <xf numFmtId="0" fontId="5" fillId="0" borderId="0" xfId="0" applyFont="1" applyBorder="1" applyAlignment="1">
      <alignment horizontal="center" wrapText="1"/>
    </xf>
    <xf numFmtId="0" fontId="9" fillId="0" borderId="41" xfId="0" applyFont="1" applyBorder="1" applyAlignment="1" quotePrefix="1">
      <alignment horizontal="center"/>
    </xf>
    <xf numFmtId="0" fontId="9" fillId="0" borderId="54" xfId="0" applyFont="1" applyBorder="1" applyAlignment="1">
      <alignment horizontal="center"/>
    </xf>
    <xf numFmtId="0" fontId="9" fillId="0" borderId="54" xfId="0" applyFont="1" applyBorder="1" applyAlignment="1" quotePrefix="1">
      <alignment horizontal="center"/>
    </xf>
    <xf numFmtId="0" fontId="9" fillId="0" borderId="41" xfId="0" applyFont="1" applyBorder="1" applyAlignment="1" quotePrefix="1">
      <alignment horizontal="center"/>
    </xf>
    <xf numFmtId="0" fontId="9" fillId="0" borderId="18" xfId="0" applyFont="1" applyBorder="1" applyAlignment="1">
      <alignment horizontal="center"/>
    </xf>
    <xf numFmtId="0" fontId="9" fillId="0" borderId="54" xfId="0" applyFont="1" applyBorder="1" applyAlignment="1">
      <alignment horizontal="center"/>
    </xf>
    <xf numFmtId="0" fontId="5" fillId="0" borderId="10" xfId="0" applyFont="1" applyBorder="1" applyAlignment="1" quotePrefix="1">
      <alignment horizontal="center" wrapText="1"/>
    </xf>
    <xf numFmtId="0" fontId="5" fillId="0" borderId="10" xfId="0" applyFont="1" applyBorder="1" applyAlignment="1">
      <alignment horizontal="center" wrapText="1"/>
    </xf>
    <xf numFmtId="0" fontId="5" fillId="0" borderId="52" xfId="0" applyFont="1" applyBorder="1" applyAlignment="1" quotePrefix="1">
      <alignment horizontal="center" vertical="center"/>
    </xf>
    <xf numFmtId="0" fontId="5" fillId="0" borderId="30" xfId="0" applyFont="1" applyBorder="1" applyAlignment="1">
      <alignment horizontal="center" vertical="center"/>
    </xf>
    <xf numFmtId="0" fontId="5" fillId="0" borderId="52" xfId="0" applyFont="1" applyBorder="1" applyAlignment="1" quotePrefix="1">
      <alignment horizontal="center" wrapText="1"/>
    </xf>
    <xf numFmtId="0" fontId="5" fillId="0" borderId="0" xfId="0" applyFont="1" applyBorder="1" applyAlignment="1" quotePrefix="1">
      <alignment horizontal="center" wrapText="1"/>
    </xf>
    <xf numFmtId="0" fontId="5" fillId="0" borderId="43" xfId="0" applyFont="1" applyBorder="1" applyAlignment="1" quotePrefix="1">
      <alignment horizontal="center" wrapText="1"/>
    </xf>
    <xf numFmtId="0" fontId="5" fillId="0" borderId="0" xfId="0" applyFont="1" applyBorder="1" applyAlignment="1">
      <alignment horizontal="center" wrapText="1"/>
    </xf>
    <xf numFmtId="0" fontId="5" fillId="0" borderId="43" xfId="0" applyFont="1" applyBorder="1" applyAlignment="1">
      <alignment horizontal="center" wrapText="1"/>
    </xf>
    <xf numFmtId="0" fontId="9" fillId="0" borderId="18" xfId="0" applyFont="1" applyBorder="1" applyAlignment="1" quotePrefix="1">
      <alignment horizontal="center"/>
    </xf>
    <xf numFmtId="0" fontId="9" fillId="0" borderId="54" xfId="0" applyFont="1" applyBorder="1" applyAlignment="1" quotePrefix="1">
      <alignment horizontal="center"/>
    </xf>
    <xf numFmtId="0" fontId="11" fillId="0" borderId="0" xfId="0" applyFont="1" applyAlignment="1">
      <alignment horizontal="center" vertical="top" wrapText="1"/>
    </xf>
    <xf numFmtId="212" fontId="64" fillId="0" borderId="14" xfId="42" applyNumberFormat="1" applyFont="1" applyFill="1" applyBorder="1" applyAlignment="1" quotePrefix="1">
      <alignment horizontal="left" vertical="center" wrapText="1"/>
    </xf>
    <xf numFmtId="0" fontId="5" fillId="0" borderId="0" xfId="0" applyFont="1" applyBorder="1" applyAlignment="1" quotePrefix="1">
      <alignment horizontal="center" wrapText="1"/>
    </xf>
    <xf numFmtId="0" fontId="5" fillId="0" borderId="10" xfId="0" applyFont="1" applyBorder="1" applyAlignment="1">
      <alignment horizontal="center" wrapText="1"/>
    </xf>
    <xf numFmtId="0" fontId="5" fillId="0" borderId="43" xfId="0" applyFont="1" applyBorder="1" applyAlignment="1">
      <alignment horizontal="center"/>
    </xf>
    <xf numFmtId="0" fontId="64" fillId="0" borderId="52" xfId="0" applyFont="1" applyFill="1" applyBorder="1" applyAlignment="1" quotePrefix="1">
      <alignment horizontal="center" vertical="center" wrapText="1"/>
    </xf>
    <xf numFmtId="212" fontId="29" fillId="0" borderId="0" xfId="0" applyNumberFormat="1" applyFont="1" applyAlignment="1">
      <alignment/>
    </xf>
    <xf numFmtId="10" fontId="29" fillId="0" borderId="0" xfId="57" applyNumberFormat="1" applyFont="1" applyAlignment="1">
      <alignment/>
    </xf>
    <xf numFmtId="0" fontId="65" fillId="35" borderId="24" xfId="0" applyNumberFormat="1" applyFont="1" applyFill="1" applyBorder="1" applyAlignment="1" applyProtection="1" quotePrefix="1">
      <alignment horizontal="right" vertical="center" wrapText="1"/>
      <protection/>
    </xf>
    <xf numFmtId="0" fontId="65" fillId="35" borderId="55" xfId="0" applyNumberFormat="1" applyFont="1" applyFill="1" applyBorder="1" applyAlignment="1" applyProtection="1" quotePrefix="1">
      <alignment horizontal="left" vertical="center" wrapText="1"/>
      <protection/>
    </xf>
    <xf numFmtId="0" fontId="65" fillId="35" borderId="55" xfId="0" applyNumberFormat="1" applyFont="1" applyFill="1" applyBorder="1" applyAlignment="1" applyProtection="1" quotePrefix="1">
      <alignment horizontal="right" vertical="center" wrapText="1"/>
      <protection/>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_sprawozdanie PTE-proby" xfId="52"/>
    <cellStyle name="Normalny 2" xfId="53"/>
    <cellStyle name="Normalny 4"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E1E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11687175</xdr:colOff>
      <xdr:row>0</xdr:row>
      <xdr:rowOff>114300</xdr:rowOff>
    </xdr:from>
    <xdr:to>
      <xdr:col>0</xdr:col>
      <xdr:colOff>12925425</xdr:colOff>
      <xdr:row>2</xdr:row>
      <xdr:rowOff>19050</xdr:rowOff>
    </xdr:to>
    <xdr:pic>
      <xdr:nvPicPr>
        <xdr:cNvPr id="1" name="Obraz 2"/>
        <xdr:cNvPicPr preferRelativeResize="1">
          <a:picLocks noChangeAspect="1"/>
        </xdr:cNvPicPr>
      </xdr:nvPicPr>
      <xdr:blipFill>
        <a:blip r:embed="rId1"/>
        <a:stretch>
          <a:fillRect/>
        </a:stretch>
      </xdr:blipFill>
      <xdr:spPr>
        <a:xfrm>
          <a:off x="11687175" y="114300"/>
          <a:ext cx="1247775" cy="285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809625</xdr:colOff>
      <xdr:row>0</xdr:row>
      <xdr:rowOff>133350</xdr:rowOff>
    </xdr:from>
    <xdr:to>
      <xdr:col>10</xdr:col>
      <xdr:colOff>104775</xdr:colOff>
      <xdr:row>2</xdr:row>
      <xdr:rowOff>47625</xdr:rowOff>
    </xdr:to>
    <xdr:pic>
      <xdr:nvPicPr>
        <xdr:cNvPr id="1" name="Obraz 2"/>
        <xdr:cNvPicPr preferRelativeResize="1">
          <a:picLocks noChangeAspect="1"/>
        </xdr:cNvPicPr>
      </xdr:nvPicPr>
      <xdr:blipFill>
        <a:blip r:embed="rId1"/>
        <a:stretch>
          <a:fillRect/>
        </a:stretch>
      </xdr:blipFill>
      <xdr:spPr>
        <a:xfrm>
          <a:off x="9172575" y="133350"/>
          <a:ext cx="1143000" cy="2667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352425</xdr:colOff>
      <xdr:row>1</xdr:row>
      <xdr:rowOff>28575</xdr:rowOff>
    </xdr:from>
    <xdr:to>
      <xdr:col>6</xdr:col>
      <xdr:colOff>47625</xdr:colOff>
      <xdr:row>2</xdr:row>
      <xdr:rowOff>95250</xdr:rowOff>
    </xdr:to>
    <xdr:pic>
      <xdr:nvPicPr>
        <xdr:cNvPr id="1" name="Obraz 2"/>
        <xdr:cNvPicPr preferRelativeResize="1">
          <a:picLocks noChangeAspect="1"/>
        </xdr:cNvPicPr>
      </xdr:nvPicPr>
      <xdr:blipFill>
        <a:blip r:embed="rId1"/>
        <a:stretch>
          <a:fillRect/>
        </a:stretch>
      </xdr:blipFill>
      <xdr:spPr>
        <a:xfrm>
          <a:off x="8067675" y="190500"/>
          <a:ext cx="1152525" cy="257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1057275</xdr:colOff>
      <xdr:row>0</xdr:row>
      <xdr:rowOff>114300</xdr:rowOff>
    </xdr:from>
    <xdr:to>
      <xdr:col>4</xdr:col>
      <xdr:colOff>2295525</xdr:colOff>
      <xdr:row>2</xdr:row>
      <xdr:rowOff>47625</xdr:rowOff>
    </xdr:to>
    <xdr:pic>
      <xdr:nvPicPr>
        <xdr:cNvPr id="1" name="Obraz 2"/>
        <xdr:cNvPicPr preferRelativeResize="1">
          <a:picLocks noChangeAspect="1"/>
        </xdr:cNvPicPr>
      </xdr:nvPicPr>
      <xdr:blipFill>
        <a:blip r:embed="rId1"/>
        <a:stretch>
          <a:fillRect/>
        </a:stretch>
      </xdr:blipFill>
      <xdr:spPr>
        <a:xfrm>
          <a:off x="11029950" y="114300"/>
          <a:ext cx="1238250" cy="2857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1019175</xdr:colOff>
      <xdr:row>2</xdr:row>
      <xdr:rowOff>0</xdr:rowOff>
    </xdr:from>
    <xdr:to>
      <xdr:col>13</xdr:col>
      <xdr:colOff>47625</xdr:colOff>
      <xdr:row>3</xdr:row>
      <xdr:rowOff>85725</xdr:rowOff>
    </xdr:to>
    <xdr:pic>
      <xdr:nvPicPr>
        <xdr:cNvPr id="1" name="Obraz 2"/>
        <xdr:cNvPicPr preferRelativeResize="1">
          <a:picLocks noChangeAspect="1"/>
        </xdr:cNvPicPr>
      </xdr:nvPicPr>
      <xdr:blipFill>
        <a:blip r:embed="rId1"/>
        <a:stretch>
          <a:fillRect/>
        </a:stretch>
      </xdr:blipFill>
      <xdr:spPr>
        <a:xfrm>
          <a:off x="15573375" y="352425"/>
          <a:ext cx="1238250" cy="2762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1057275</xdr:colOff>
      <xdr:row>1</xdr:row>
      <xdr:rowOff>123825</xdr:rowOff>
    </xdr:from>
    <xdr:to>
      <xdr:col>13</xdr:col>
      <xdr:colOff>85725</xdr:colOff>
      <xdr:row>3</xdr:row>
      <xdr:rowOff>19050</xdr:rowOff>
    </xdr:to>
    <xdr:pic>
      <xdr:nvPicPr>
        <xdr:cNvPr id="1" name="Obraz 2"/>
        <xdr:cNvPicPr preferRelativeResize="1">
          <a:picLocks noChangeAspect="1"/>
        </xdr:cNvPicPr>
      </xdr:nvPicPr>
      <xdr:blipFill>
        <a:blip r:embed="rId1"/>
        <a:stretch>
          <a:fillRect/>
        </a:stretch>
      </xdr:blipFill>
      <xdr:spPr>
        <a:xfrm>
          <a:off x="17097375" y="285750"/>
          <a:ext cx="1238250" cy="2762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6648450</xdr:colOff>
      <xdr:row>1</xdr:row>
      <xdr:rowOff>28575</xdr:rowOff>
    </xdr:from>
    <xdr:to>
      <xdr:col>3</xdr:col>
      <xdr:colOff>104775</xdr:colOff>
      <xdr:row>2</xdr:row>
      <xdr:rowOff>123825</xdr:rowOff>
    </xdr:to>
    <xdr:pic>
      <xdr:nvPicPr>
        <xdr:cNvPr id="1" name="Obraz 2"/>
        <xdr:cNvPicPr preferRelativeResize="1">
          <a:picLocks noChangeAspect="1"/>
        </xdr:cNvPicPr>
      </xdr:nvPicPr>
      <xdr:blipFill>
        <a:blip r:embed="rId1"/>
        <a:stretch>
          <a:fillRect/>
        </a:stretch>
      </xdr:blipFill>
      <xdr:spPr>
        <a:xfrm>
          <a:off x="6972300" y="190500"/>
          <a:ext cx="1247775" cy="2857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6381750</xdr:colOff>
      <xdr:row>1</xdr:row>
      <xdr:rowOff>9525</xdr:rowOff>
    </xdr:from>
    <xdr:to>
      <xdr:col>3</xdr:col>
      <xdr:colOff>114300</xdr:colOff>
      <xdr:row>2</xdr:row>
      <xdr:rowOff>104775</xdr:rowOff>
    </xdr:to>
    <xdr:pic>
      <xdr:nvPicPr>
        <xdr:cNvPr id="1" name="Obraz 2"/>
        <xdr:cNvPicPr preferRelativeResize="1">
          <a:picLocks noChangeAspect="1"/>
        </xdr:cNvPicPr>
      </xdr:nvPicPr>
      <xdr:blipFill>
        <a:blip r:embed="rId1"/>
        <a:stretch>
          <a:fillRect/>
        </a:stretch>
      </xdr:blipFill>
      <xdr:spPr>
        <a:xfrm>
          <a:off x="6686550" y="171450"/>
          <a:ext cx="1257300" cy="2857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971550</xdr:colOff>
      <xdr:row>1</xdr:row>
      <xdr:rowOff>9525</xdr:rowOff>
    </xdr:from>
    <xdr:to>
      <xdr:col>19</xdr:col>
      <xdr:colOff>95250</xdr:colOff>
      <xdr:row>2</xdr:row>
      <xdr:rowOff>104775</xdr:rowOff>
    </xdr:to>
    <xdr:pic>
      <xdr:nvPicPr>
        <xdr:cNvPr id="1" name="Obraz 2"/>
        <xdr:cNvPicPr preferRelativeResize="1">
          <a:picLocks noChangeAspect="1"/>
        </xdr:cNvPicPr>
      </xdr:nvPicPr>
      <xdr:blipFill>
        <a:blip r:embed="rId1"/>
        <a:stretch>
          <a:fillRect/>
        </a:stretch>
      </xdr:blipFill>
      <xdr:spPr>
        <a:xfrm>
          <a:off x="19107150" y="171450"/>
          <a:ext cx="1238250"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828675</xdr:colOff>
      <xdr:row>0</xdr:row>
      <xdr:rowOff>114300</xdr:rowOff>
    </xdr:from>
    <xdr:to>
      <xdr:col>11</xdr:col>
      <xdr:colOff>95250</xdr:colOff>
      <xdr:row>2</xdr:row>
      <xdr:rowOff>28575</xdr:rowOff>
    </xdr:to>
    <xdr:pic>
      <xdr:nvPicPr>
        <xdr:cNvPr id="1" name="Obraz 2"/>
        <xdr:cNvPicPr preferRelativeResize="1">
          <a:picLocks noChangeAspect="1"/>
        </xdr:cNvPicPr>
      </xdr:nvPicPr>
      <xdr:blipFill>
        <a:blip r:embed="rId1"/>
        <a:stretch>
          <a:fillRect/>
        </a:stretch>
      </xdr:blipFill>
      <xdr:spPr>
        <a:xfrm>
          <a:off x="9067800" y="114300"/>
          <a:ext cx="1152525" cy="266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476250</xdr:colOff>
      <xdr:row>0</xdr:row>
      <xdr:rowOff>152400</xdr:rowOff>
    </xdr:from>
    <xdr:to>
      <xdr:col>21</xdr:col>
      <xdr:colOff>819150</xdr:colOff>
      <xdr:row>2</xdr:row>
      <xdr:rowOff>76200</xdr:rowOff>
    </xdr:to>
    <xdr:pic>
      <xdr:nvPicPr>
        <xdr:cNvPr id="1" name="Obraz 2"/>
        <xdr:cNvPicPr preferRelativeResize="1">
          <a:picLocks noChangeAspect="1"/>
        </xdr:cNvPicPr>
      </xdr:nvPicPr>
      <xdr:blipFill>
        <a:blip r:embed="rId1"/>
        <a:stretch>
          <a:fillRect/>
        </a:stretch>
      </xdr:blipFill>
      <xdr:spPr>
        <a:xfrm>
          <a:off x="18011775" y="152400"/>
          <a:ext cx="1238250"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771525</xdr:colOff>
      <xdr:row>0</xdr:row>
      <xdr:rowOff>133350</xdr:rowOff>
    </xdr:from>
    <xdr:to>
      <xdr:col>11</xdr:col>
      <xdr:colOff>114300</xdr:colOff>
      <xdr:row>2</xdr:row>
      <xdr:rowOff>66675</xdr:rowOff>
    </xdr:to>
    <xdr:pic>
      <xdr:nvPicPr>
        <xdr:cNvPr id="1" name="Obraz 2"/>
        <xdr:cNvPicPr preferRelativeResize="1">
          <a:picLocks noChangeAspect="1"/>
        </xdr:cNvPicPr>
      </xdr:nvPicPr>
      <xdr:blipFill>
        <a:blip r:embed="rId1"/>
        <a:stretch>
          <a:fillRect/>
        </a:stretch>
      </xdr:blipFill>
      <xdr:spPr>
        <a:xfrm>
          <a:off x="11201400" y="133350"/>
          <a:ext cx="1247775"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409575</xdr:colOff>
      <xdr:row>0</xdr:row>
      <xdr:rowOff>133350</xdr:rowOff>
    </xdr:from>
    <xdr:to>
      <xdr:col>12</xdr:col>
      <xdr:colOff>47625</xdr:colOff>
      <xdr:row>2</xdr:row>
      <xdr:rowOff>47625</xdr:rowOff>
    </xdr:to>
    <xdr:pic>
      <xdr:nvPicPr>
        <xdr:cNvPr id="1" name="Obraz 2"/>
        <xdr:cNvPicPr preferRelativeResize="1">
          <a:picLocks noChangeAspect="1"/>
        </xdr:cNvPicPr>
      </xdr:nvPicPr>
      <xdr:blipFill>
        <a:blip r:embed="rId1"/>
        <a:stretch>
          <a:fillRect/>
        </a:stretch>
      </xdr:blipFill>
      <xdr:spPr>
        <a:xfrm>
          <a:off x="11534775" y="133350"/>
          <a:ext cx="1162050" cy="266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1076325</xdr:colOff>
      <xdr:row>1</xdr:row>
      <xdr:rowOff>0</xdr:rowOff>
    </xdr:from>
    <xdr:to>
      <xdr:col>25</xdr:col>
      <xdr:colOff>38100</xdr:colOff>
      <xdr:row>2</xdr:row>
      <xdr:rowOff>76200</xdr:rowOff>
    </xdr:to>
    <xdr:pic>
      <xdr:nvPicPr>
        <xdr:cNvPr id="1" name="Obraz 2"/>
        <xdr:cNvPicPr preferRelativeResize="1">
          <a:picLocks noChangeAspect="1"/>
        </xdr:cNvPicPr>
      </xdr:nvPicPr>
      <xdr:blipFill>
        <a:blip r:embed="rId1"/>
        <a:stretch>
          <a:fillRect/>
        </a:stretch>
      </xdr:blipFill>
      <xdr:spPr>
        <a:xfrm>
          <a:off x="21145500" y="161925"/>
          <a:ext cx="1152525" cy="266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762000</xdr:colOff>
      <xdr:row>0</xdr:row>
      <xdr:rowOff>38100</xdr:rowOff>
    </xdr:from>
    <xdr:to>
      <xdr:col>5</xdr:col>
      <xdr:colOff>47625</xdr:colOff>
      <xdr:row>1</xdr:row>
      <xdr:rowOff>123825</xdr:rowOff>
    </xdr:to>
    <xdr:pic>
      <xdr:nvPicPr>
        <xdr:cNvPr id="1" name="Obraz 2"/>
        <xdr:cNvPicPr preferRelativeResize="1">
          <a:picLocks noChangeAspect="1"/>
        </xdr:cNvPicPr>
      </xdr:nvPicPr>
      <xdr:blipFill>
        <a:blip r:embed="rId1"/>
        <a:stretch>
          <a:fillRect/>
        </a:stretch>
      </xdr:blipFill>
      <xdr:spPr>
        <a:xfrm>
          <a:off x="6162675" y="38100"/>
          <a:ext cx="1152525" cy="247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533400</xdr:colOff>
      <xdr:row>0</xdr:row>
      <xdr:rowOff>142875</xdr:rowOff>
    </xdr:from>
    <xdr:to>
      <xdr:col>9</xdr:col>
      <xdr:colOff>66675</xdr:colOff>
      <xdr:row>2</xdr:row>
      <xdr:rowOff>57150</xdr:rowOff>
    </xdr:to>
    <xdr:pic>
      <xdr:nvPicPr>
        <xdr:cNvPr id="1" name="Obraz 2"/>
        <xdr:cNvPicPr preferRelativeResize="1">
          <a:picLocks noChangeAspect="1"/>
        </xdr:cNvPicPr>
      </xdr:nvPicPr>
      <xdr:blipFill>
        <a:blip r:embed="rId1"/>
        <a:stretch>
          <a:fillRect/>
        </a:stretch>
      </xdr:blipFill>
      <xdr:spPr>
        <a:xfrm>
          <a:off x="13877925" y="142875"/>
          <a:ext cx="1152525" cy="2667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323850</xdr:colOff>
      <xdr:row>0</xdr:row>
      <xdr:rowOff>152400</xdr:rowOff>
    </xdr:from>
    <xdr:to>
      <xdr:col>13</xdr:col>
      <xdr:colOff>57150</xdr:colOff>
      <xdr:row>2</xdr:row>
      <xdr:rowOff>66675</xdr:rowOff>
    </xdr:to>
    <xdr:pic>
      <xdr:nvPicPr>
        <xdr:cNvPr id="1" name="Obraz 2"/>
        <xdr:cNvPicPr preferRelativeResize="1">
          <a:picLocks noChangeAspect="1"/>
        </xdr:cNvPicPr>
      </xdr:nvPicPr>
      <xdr:blipFill>
        <a:blip r:embed="rId1"/>
        <a:stretch>
          <a:fillRect/>
        </a:stretch>
      </xdr:blipFill>
      <xdr:spPr>
        <a:xfrm>
          <a:off x="13544550" y="152400"/>
          <a:ext cx="114300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A77"/>
  <sheetViews>
    <sheetView showGridLines="0" tabSelected="1" zoomScalePageLayoutView="0" workbookViewId="0" topLeftCell="A1">
      <selection activeCell="A51" sqref="A51"/>
    </sheetView>
  </sheetViews>
  <sheetFormatPr defaultColWidth="0" defaultRowHeight="12.75"/>
  <cols>
    <col min="1" max="1" width="194.8515625" style="129" customWidth="1"/>
    <col min="2" max="16384" width="0" style="1" hidden="1" customWidth="1"/>
  </cols>
  <sheetData>
    <row r="1" ht="15"/>
    <row r="2" ht="15">
      <c r="A2" s="121"/>
    </row>
    <row r="3" ht="15">
      <c r="A3" s="122" t="s">
        <v>445</v>
      </c>
    </row>
    <row r="4" ht="15">
      <c r="A4" s="122"/>
    </row>
    <row r="5" ht="15">
      <c r="A5" s="122"/>
    </row>
    <row r="6" ht="15">
      <c r="A6" s="122" t="s">
        <v>482</v>
      </c>
    </row>
    <row r="7" s="3" customFormat="1" ht="15">
      <c r="A7" s="123" t="s">
        <v>483</v>
      </c>
    </row>
    <row r="8" s="3" customFormat="1" ht="15">
      <c r="A8" s="122"/>
    </row>
    <row r="9" ht="15">
      <c r="A9" s="122" t="s">
        <v>446</v>
      </c>
    </row>
    <row r="10" ht="15">
      <c r="A10" s="124" t="s">
        <v>90</v>
      </c>
    </row>
    <row r="11" ht="15">
      <c r="A11" s="81"/>
    </row>
    <row r="12" s="44" customFormat="1" ht="15">
      <c r="A12" s="79" t="str">
        <f>'Tabl. 1'!A5</f>
        <v>Tabela 1. Członkowie otwartych funduszy emerytalnych wg wieku i płci *)</v>
      </c>
    </row>
    <row r="13" s="44" customFormat="1" ht="15">
      <c r="A13" s="80" t="str">
        <f>'Tabl. 1'!A6</f>
        <v>Table 1. Open Pension Funds' Members by Age *)</v>
      </c>
    </row>
    <row r="14" s="44" customFormat="1" ht="15">
      <c r="A14" s="81"/>
    </row>
    <row r="15" s="44" customFormat="1" ht="15">
      <c r="A15" s="79" t="s">
        <v>453</v>
      </c>
    </row>
    <row r="16" s="44" customFormat="1" ht="15">
      <c r="A16" s="80" t="str">
        <f>'Tabl. 2'!A6</f>
        <v>Table 2. Open Pension Funds' Members by Age and Sex *)</v>
      </c>
    </row>
    <row r="17" s="44" customFormat="1" ht="15">
      <c r="A17" s="79"/>
    </row>
    <row r="18" s="44" customFormat="1" ht="15">
      <c r="A18" s="79" t="str">
        <f>'Tabl. 3'!A5</f>
        <v>Tabela 3. Dynamika liczby członków otwartych funduszy emerytalnych *)</v>
      </c>
    </row>
    <row r="19" s="44" customFormat="1" ht="15">
      <c r="A19" s="80" t="str">
        <f>'Tabl. 3'!A6</f>
        <v>Table 3. Members' Dynamics by Open Pension Funds *)</v>
      </c>
    </row>
    <row r="20" s="44" customFormat="1" ht="15">
      <c r="A20" s="81"/>
    </row>
    <row r="21" s="44" customFormat="1" ht="15">
      <c r="A21" s="79" t="str">
        <f>'Tabl. 4'!A5</f>
        <v>Tabela 4. Zmiany członkostwa dokonane przez członków otwartych funduszy emerytalnych w 1 kwartale 2022 r.*</v>
      </c>
    </row>
    <row r="22" s="44" customFormat="1" ht="15">
      <c r="A22" s="80" t="str">
        <f>'Tabl. 4'!A6</f>
        <v>Table 4. Transfers of Open Pension Funds' Members in the 1 quarter of year 2022 *)</v>
      </c>
    </row>
    <row r="23" s="44" customFormat="1" ht="15">
      <c r="A23" s="81"/>
    </row>
    <row r="24" s="44" customFormat="1" ht="15">
      <c r="A24" s="79" t="str">
        <f>'Tabl. 4a'!A5</f>
        <v>Tabela 4a. Zmiany członkostwa dokonane przez członków otwartych funduszy emerytalnych w 1 kwartale 2022 r. według wieku oraz rozliczenie wypłat transferowych przez Krajowy Depozyt Papierów Wartościowych*) </v>
      </c>
    </row>
    <row r="25" s="44" customFormat="1" ht="15">
      <c r="A25" s="80" t="str">
        <f>'Tabl. 4a'!A6</f>
        <v>Table 4a. Transfers of Open Pension Funds' Members in the 1 quarter of year 2022 by Age and Settlements done by the National Deposit for Securities*) </v>
      </c>
    </row>
    <row r="26" s="44" customFormat="1" ht="15">
      <c r="A26" s="81"/>
    </row>
    <row r="27" s="44" customFormat="1" ht="15">
      <c r="A27" s="79" t="s">
        <v>456</v>
      </c>
    </row>
    <row r="28" s="44" customFormat="1" ht="15">
      <c r="A28" s="80" t="s">
        <v>117</v>
      </c>
    </row>
    <row r="29" s="44" customFormat="1" ht="15">
      <c r="A29" s="79"/>
    </row>
    <row r="30" s="44" customFormat="1" ht="15">
      <c r="A30" s="79" t="str">
        <f>'Tabl. 6'!A5</f>
        <v>Tabela 6. Kwoty składek na ubezpieczenie emerytalne i odsetek przekazywanych przez ZUS do otwartych funduszy emerytalnych (w PLN)</v>
      </c>
    </row>
    <row r="31" s="44" customFormat="1" ht="15">
      <c r="A31" s="80" t="str">
        <f>'Tabl. 6'!A6</f>
        <v>Table 6. Amount of Pension Contributions and Interests Transferred to Open Pension Funds by ZUS (in PLN)</v>
      </c>
    </row>
    <row r="32" s="44" customFormat="1" ht="15">
      <c r="A32" s="81"/>
    </row>
    <row r="33" s="44" customFormat="1" ht="15">
      <c r="A33" s="79" t="str">
        <f>'Tabl. 7'!A5</f>
        <v>Tabela 7. Rachunki prowadzone przez otwarte fundusze emerytalne w 1 kwartale 2022 r.</v>
      </c>
    </row>
    <row r="34" s="44" customFormat="1" ht="15">
      <c r="A34" s="80" t="str">
        <f>'Tabl. 7'!A6</f>
        <v>Table 7. Members' Accounts Managed by Open Pension Funds in the 1 quarter of year 2022</v>
      </c>
    </row>
    <row r="35" s="44" customFormat="1" ht="15">
      <c r="A35" s="81"/>
    </row>
    <row r="36" s="44" customFormat="1" ht="15">
      <c r="A36" s="79" t="str">
        <f>'Tabl. 8'!A5</f>
        <v>Tabela 8. Wartości i miary zmienności jednostek rozrachunkowych otwartych funduszy emerytalnych w 1 kwartale 2022 roku (w PLN)</v>
      </c>
    </row>
    <row r="37" s="44" customFormat="1" ht="15">
      <c r="A37" s="80" t="str">
        <f>'Tabl. 8'!A6</f>
        <v>Table 8. Accounting Units Values by Open Pension Funds in the 1 quarter of year 2022 (in PLN)</v>
      </c>
    </row>
    <row r="38" s="44" customFormat="1" ht="15">
      <c r="A38" s="81"/>
    </row>
    <row r="39" s="44" customFormat="1" ht="15">
      <c r="A39" s="79" t="str">
        <f>'Tabl. 9'!A5</f>
        <v>Tabela 9. Struktura portfeli inwestycyjnych otwartych funduszy emerytalnych (w PLN)</v>
      </c>
    </row>
    <row r="40" s="44" customFormat="1" ht="15">
      <c r="A40" s="80" t="str">
        <f>'Tabl. 9'!A6</f>
        <v>Table 9. Open Pension Funds' Investment Portfolio (in PLN)</v>
      </c>
    </row>
    <row r="41" s="44" customFormat="1" ht="15">
      <c r="A41" s="81"/>
    </row>
    <row r="42" s="44" customFormat="1" ht="15">
      <c r="A42" s="79" t="str">
        <f>'Tabl. 10'!A5</f>
        <v>Tabela 10. Zestawienie poszczególnych instrumentów portfeli inwestycyjnych otwartych funduszy emerytalnych (w PLN)</v>
      </c>
    </row>
    <row r="43" s="44" customFormat="1" ht="15">
      <c r="A43" s="80" t="str">
        <f>'Tabl. 10'!A6</f>
        <v>Table 10. List of Open Pension Funds' Investment Portfolio Instruments (in PLN)</v>
      </c>
    </row>
    <row r="44" s="44" customFormat="1" ht="15">
      <c r="A44" s="79"/>
    </row>
    <row r="45" s="44" customFormat="1" ht="15">
      <c r="A45" s="79" t="str">
        <f>'Tabl. 11'!A5</f>
        <v>Tabela 11. Bilanse otwartych funduszy emerytalnych (w PLN)</v>
      </c>
    </row>
    <row r="46" s="44" customFormat="1" ht="15">
      <c r="A46" s="80" t="str">
        <f>'Tabl. 11'!A6</f>
        <v>Table 11. Open Pension Funds' Balance Sheets (in PLN)</v>
      </c>
    </row>
    <row r="47" s="44" customFormat="1" ht="15">
      <c r="A47" s="81"/>
    </row>
    <row r="48" s="44" customFormat="1" ht="15">
      <c r="A48" s="79" t="str">
        <f>'Tabl. 12'!A5</f>
        <v>Tabela 12. Rachunki zysków i strat otwartych funduszy emerytalnych (w PLN)</v>
      </c>
    </row>
    <row r="49" s="44" customFormat="1" ht="15">
      <c r="A49" s="80" t="str">
        <f>'Tabl. 12'!A6</f>
        <v>Table 12. Open Pension Funds' Profit and Loss Statements</v>
      </c>
    </row>
    <row r="50" s="44" customFormat="1" ht="15">
      <c r="A50" s="81"/>
    </row>
    <row r="51" s="44" customFormat="1" ht="15">
      <c r="A51" s="79" t="s">
        <v>466</v>
      </c>
    </row>
    <row r="52" s="44" customFormat="1" ht="15">
      <c r="A52" s="80" t="s">
        <v>33</v>
      </c>
    </row>
    <row r="53" s="44" customFormat="1" ht="15">
      <c r="A53" s="81"/>
    </row>
    <row r="54" s="44" customFormat="1" ht="15">
      <c r="A54" s="79" t="s">
        <v>467</v>
      </c>
    </row>
    <row r="55" s="44" customFormat="1" ht="15">
      <c r="A55" s="80" t="s">
        <v>37</v>
      </c>
    </row>
    <row r="56" s="44" customFormat="1" ht="15">
      <c r="A56" s="81"/>
    </row>
    <row r="57" s="44" customFormat="1" ht="15">
      <c r="A57" s="79" t="s">
        <v>455</v>
      </c>
    </row>
    <row r="58" s="44" customFormat="1" ht="15">
      <c r="A58" s="80" t="s">
        <v>385</v>
      </c>
    </row>
    <row r="59" ht="15">
      <c r="A59" s="81"/>
    </row>
    <row r="60" ht="12.75">
      <c r="A60" s="125" t="s">
        <v>447</v>
      </c>
    </row>
    <row r="61" ht="25.5">
      <c r="A61" s="125" t="s">
        <v>451</v>
      </c>
    </row>
    <row r="62" ht="25.5">
      <c r="A62" s="126" t="s">
        <v>450</v>
      </c>
    </row>
    <row r="63" ht="12.75">
      <c r="A63" s="127"/>
    </row>
    <row r="64" ht="12.75">
      <c r="A64" s="125" t="s">
        <v>448</v>
      </c>
    </row>
    <row r="65" ht="12.75">
      <c r="A65" s="128" t="s">
        <v>449</v>
      </c>
    </row>
    <row r="67" ht="15">
      <c r="A67" s="81"/>
    </row>
    <row r="68" ht="15">
      <c r="A68" s="81"/>
    </row>
    <row r="69" ht="15">
      <c r="A69" s="81"/>
    </row>
    <row r="70" ht="15">
      <c r="A70" s="81"/>
    </row>
    <row r="71" ht="15">
      <c r="A71" s="81"/>
    </row>
    <row r="72" ht="15">
      <c r="A72" s="81"/>
    </row>
    <row r="73" ht="15">
      <c r="A73" s="81"/>
    </row>
    <row r="74" ht="15">
      <c r="A74" s="81"/>
    </row>
    <row r="75" ht="15">
      <c r="A75" s="81"/>
    </row>
    <row r="76" ht="15">
      <c r="A76" s="81"/>
    </row>
    <row r="77" ht="15">
      <c r="A77" s="81"/>
    </row>
  </sheetData>
  <sheetProtection/>
  <hyperlinks>
    <hyperlink ref="A12" location="'Tabl. 1'!A1" display="'Tabl. 1'!A1"/>
    <hyperlink ref="A18" location="'Tabl. 3'!A1" display="'Tabl. 3'!A1"/>
    <hyperlink ref="A19" location="'Tabl. 3'!A1" display="'Tabl. 3'!A1"/>
    <hyperlink ref="A21" location="'Tabl. 4'!A1" display="'Tabl. 4'!A1"/>
    <hyperlink ref="A22" location="'Tabl. 4'!A1" display="'Tabl. 4'!A1"/>
    <hyperlink ref="A24" location="'Tabl. 4a'!A1" display="'Tabl. 4a'!A1"/>
    <hyperlink ref="A25" location="'Tabl. 4a'!A1" display="'Tabl. 4a'!A1"/>
    <hyperlink ref="A30" location="'Tabl. 6'!A1" display="'Tabl. 6'!A1"/>
    <hyperlink ref="A31" location="'Tabl. 6'!A1" display="'Tabl. 6'!A1"/>
    <hyperlink ref="A36" location="'Tabl. 8'!A1" display="'Tabl. 8'!A1"/>
    <hyperlink ref="A37" location="'Tabl. 8'!A1" display="'Tabl. 8'!A1"/>
    <hyperlink ref="A39" location="'Tabl. 9'!A1" display="'Tabl. 9'!A1"/>
    <hyperlink ref="A40" location="'Tabl. 9'!A1" display="'Tabl. 9'!A1"/>
    <hyperlink ref="A45" location="'Tabl. 11'!A1" display="'Tabl. 11'!A1"/>
    <hyperlink ref="A46" location="'Tabl. 11'!A1" display="'Tabl. 11'!A1"/>
    <hyperlink ref="A48" location="'Tabl. 12'!A1" display="'Tabl. 12'!A1"/>
    <hyperlink ref="A49" location="'Tabl. 12'!A1" display="'Tabl. 12'!A1"/>
    <hyperlink ref="A52" location="'Tabl. 13'!A1" display="'Tabl. 13'!A1"/>
    <hyperlink ref="A54" location="'Tabl. 14'!A1" display="Tabela 14. Rachunki zysków i strat powszechnych towarzystw emerytalnych (w zł)"/>
    <hyperlink ref="A55" location="'Tabl. 14'!A1" display="'Tabl. 14'!A1"/>
    <hyperlink ref="A57" location="'Tabl. 15'!A1" display="Tablica 15. Średni kapitał emerytalny członków OFE wg wieku i płci"/>
    <hyperlink ref="A27" location="'Tabl. 5'!B1" display="Tablica 5. Składki na ubezpieczenie emerytalne przekazywane przez ZUS do otwartych funduszy emerytalnych "/>
    <hyperlink ref="A28" location="'Tabl. 5'!B2" display="Table 5. Pension Contributions Transferred to Open Pension Funds by ZUS"/>
    <hyperlink ref="A42" location="'Tabl. 10'!A1" display="'Tabl. 10'!A1"/>
    <hyperlink ref="A43" location="'Tabl. 10'!A2" display="'Tabl. 10'!A2"/>
    <hyperlink ref="A33" location="'Tabl. 7'!A1" display="'Tabl. 7'!A1"/>
    <hyperlink ref="A34" location="'Tabl. 7'!A1" display="'Tabl. 7'!A1"/>
    <hyperlink ref="A13" location="'Tabl. 1'!A1" display="'Tabl. 1'!A1"/>
    <hyperlink ref="A15" location="'Tabl. 2'!A1" display="Tabela 2. Członkowie otwartych funduszy emerytalnych wg wieku i płci *)"/>
    <hyperlink ref="A16" location="'Tabl. 2'!A1" display="'Tabl. 2'!A1"/>
    <hyperlink ref="A58" location="'Tabl. 15'!A1" display="Table 15.  Average capital Open Pension Funds' Members by Age and Sex *)"/>
    <hyperlink ref="A51" location="'Tabl. 13'!A1" display="Tabela 13. Bilanse powszechnych towarzystw emerytalnych (w zł) *)"/>
  </hyperlink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23"/>
  <sheetViews>
    <sheetView showGridLines="0" zoomScalePageLayoutView="0" workbookViewId="0" topLeftCell="A1">
      <selection activeCell="L12" sqref="L12"/>
    </sheetView>
  </sheetViews>
  <sheetFormatPr defaultColWidth="9.140625" defaultRowHeight="12.75"/>
  <cols>
    <col min="1" max="1" width="28.421875" style="4" customWidth="1"/>
    <col min="2" max="9" width="13.8515625" style="4" customWidth="1"/>
    <col min="10" max="10" width="13.8515625" style="5" customWidth="1"/>
    <col min="11" max="16384" width="9.140625" style="4" customWidth="1"/>
  </cols>
  <sheetData>
    <row r="1" s="104" customFormat="1" ht="12.75">
      <c r="J1" s="130"/>
    </row>
    <row r="2" spans="1:6" s="131" customFormat="1" ht="15">
      <c r="A2" s="27" t="s">
        <v>445</v>
      </c>
      <c r="B2" s="95"/>
      <c r="C2" s="95"/>
      <c r="D2" s="95"/>
      <c r="E2" s="95"/>
      <c r="F2" s="95"/>
    </row>
    <row r="3" spans="1:6" s="131" customFormat="1" ht="15">
      <c r="A3" s="82" t="s">
        <v>452</v>
      </c>
      <c r="B3" s="95"/>
      <c r="C3" s="95"/>
      <c r="D3" s="95"/>
      <c r="E3" s="95"/>
      <c r="F3" s="95"/>
    </row>
    <row r="4" s="104" customFormat="1" ht="12.75">
      <c r="J4" s="130"/>
    </row>
    <row r="5" spans="1:10" s="108" customFormat="1" ht="15">
      <c r="A5" s="90" t="s">
        <v>498</v>
      </c>
      <c r="B5" s="112"/>
      <c r="C5" s="112"/>
      <c r="D5" s="112"/>
      <c r="E5" s="112"/>
      <c r="F5" s="112"/>
      <c r="G5" s="112"/>
      <c r="H5" s="112"/>
      <c r="I5" s="112"/>
      <c r="J5" s="112"/>
    </row>
    <row r="6" spans="1:10" s="108" customFormat="1" ht="15">
      <c r="A6" s="91" t="s">
        <v>499</v>
      </c>
      <c r="B6" s="112"/>
      <c r="C6" s="112"/>
      <c r="D6" s="112"/>
      <c r="E6" s="112"/>
      <c r="F6" s="112"/>
      <c r="G6" s="112"/>
      <c r="H6" s="112"/>
      <c r="I6" s="112"/>
      <c r="J6" s="112"/>
    </row>
    <row r="7" spans="1:10" s="256" customFormat="1" ht="15">
      <c r="A7" s="113"/>
      <c r="B7" s="113"/>
      <c r="C7" s="113"/>
      <c r="D7" s="113"/>
      <c r="E7" s="113"/>
      <c r="F7" s="113"/>
      <c r="G7" s="113"/>
      <c r="H7" s="113"/>
      <c r="I7" s="113"/>
      <c r="J7" s="113"/>
    </row>
    <row r="8" spans="1:10" s="31" customFormat="1" ht="15.75" thickBot="1">
      <c r="A8" s="255"/>
      <c r="B8" s="255">
        <v>1</v>
      </c>
      <c r="C8" s="255">
        <v>1</v>
      </c>
      <c r="D8" s="255">
        <v>2</v>
      </c>
      <c r="E8" s="255">
        <v>2</v>
      </c>
      <c r="F8" s="255">
        <v>2</v>
      </c>
      <c r="G8" s="255">
        <v>2</v>
      </c>
      <c r="H8" s="255">
        <v>2</v>
      </c>
      <c r="I8" s="255">
        <v>2</v>
      </c>
      <c r="J8" s="255">
        <v>2</v>
      </c>
    </row>
    <row r="9" spans="1:10" s="44" customFormat="1" ht="36" customHeight="1">
      <c r="A9" s="71" t="s">
        <v>45</v>
      </c>
      <c r="B9" s="71" t="s">
        <v>480</v>
      </c>
      <c r="C9" s="71" t="s">
        <v>500</v>
      </c>
      <c r="D9" s="71" t="s">
        <v>161</v>
      </c>
      <c r="E9" s="71" t="s">
        <v>160</v>
      </c>
      <c r="F9" s="71" t="s">
        <v>158</v>
      </c>
      <c r="G9" s="71" t="s">
        <v>157</v>
      </c>
      <c r="H9" s="71" t="s">
        <v>159</v>
      </c>
      <c r="I9" s="71" t="s">
        <v>156</v>
      </c>
      <c r="J9" s="71" t="s">
        <v>155</v>
      </c>
    </row>
    <row r="10" spans="1:10" s="44" customFormat="1" ht="36" customHeight="1" thickBot="1">
      <c r="A10" s="32" t="s">
        <v>46</v>
      </c>
      <c r="B10" s="33" t="s">
        <v>162</v>
      </c>
      <c r="C10" s="33" t="s">
        <v>162</v>
      </c>
      <c r="D10" s="33" t="s">
        <v>169</v>
      </c>
      <c r="E10" s="33" t="s">
        <v>168</v>
      </c>
      <c r="F10" s="33" t="s">
        <v>166</v>
      </c>
      <c r="G10" s="33" t="s">
        <v>165</v>
      </c>
      <c r="H10" s="33" t="s">
        <v>167</v>
      </c>
      <c r="I10" s="33" t="s">
        <v>164</v>
      </c>
      <c r="J10" s="33" t="s">
        <v>163</v>
      </c>
    </row>
    <row r="11" spans="1:10" s="44" customFormat="1" ht="21" customHeight="1">
      <c r="A11" s="68" t="s">
        <v>58</v>
      </c>
      <c r="B11" s="74">
        <v>50.47</v>
      </c>
      <c r="C11" s="74">
        <v>47.22</v>
      </c>
      <c r="D11" s="74">
        <v>0.0582</v>
      </c>
      <c r="E11" s="74">
        <v>2.81</v>
      </c>
      <c r="F11" s="74">
        <v>53.05</v>
      </c>
      <c r="G11" s="74">
        <v>42.8</v>
      </c>
      <c r="H11" s="74">
        <v>10.25</v>
      </c>
      <c r="I11" s="74">
        <v>49.1</v>
      </c>
      <c r="J11" s="74">
        <v>48.28</v>
      </c>
    </row>
    <row r="12" spans="1:10" s="44" customFormat="1" ht="21" customHeight="1">
      <c r="A12" s="15" t="s">
        <v>59</v>
      </c>
      <c r="B12" s="103">
        <v>50.65</v>
      </c>
      <c r="C12" s="103">
        <v>48.07</v>
      </c>
      <c r="D12" s="103">
        <v>0.052</v>
      </c>
      <c r="E12" s="103">
        <v>2.55</v>
      </c>
      <c r="F12" s="103">
        <v>53.18</v>
      </c>
      <c r="G12" s="103">
        <v>43.83</v>
      </c>
      <c r="H12" s="103">
        <v>9.35</v>
      </c>
      <c r="I12" s="103">
        <v>49.625</v>
      </c>
      <c r="J12" s="103">
        <v>48.94</v>
      </c>
    </row>
    <row r="13" spans="1:10" s="44" customFormat="1" ht="21" customHeight="1">
      <c r="A13" s="15" t="s">
        <v>428</v>
      </c>
      <c r="B13" s="103">
        <v>52.95</v>
      </c>
      <c r="C13" s="103">
        <v>49.6</v>
      </c>
      <c r="D13" s="103">
        <v>0.0562</v>
      </c>
      <c r="E13" s="103">
        <v>2.85</v>
      </c>
      <c r="F13" s="103">
        <v>55.46</v>
      </c>
      <c r="G13" s="103">
        <v>45.12</v>
      </c>
      <c r="H13" s="103">
        <v>10.34</v>
      </c>
      <c r="I13" s="103">
        <v>51.555</v>
      </c>
      <c r="J13" s="103">
        <v>50.74</v>
      </c>
    </row>
    <row r="14" spans="1:10" s="44" customFormat="1" ht="21" customHeight="1">
      <c r="A14" s="15" t="s">
        <v>61</v>
      </c>
      <c r="B14" s="103">
        <v>51.29</v>
      </c>
      <c r="C14" s="103">
        <v>48.32</v>
      </c>
      <c r="D14" s="103">
        <v>0.0543</v>
      </c>
      <c r="E14" s="103">
        <v>2.66</v>
      </c>
      <c r="F14" s="103">
        <v>53.7</v>
      </c>
      <c r="G14" s="103">
        <v>43.73</v>
      </c>
      <c r="H14" s="103">
        <v>9.97</v>
      </c>
      <c r="I14" s="103">
        <v>49.915</v>
      </c>
      <c r="J14" s="103">
        <v>49.11</v>
      </c>
    </row>
    <row r="15" spans="1:10" s="44" customFormat="1" ht="21" customHeight="1">
      <c r="A15" s="15" t="s">
        <v>394</v>
      </c>
      <c r="B15" s="103">
        <v>52.4</v>
      </c>
      <c r="C15" s="103">
        <v>50.03</v>
      </c>
      <c r="D15" s="103">
        <v>0.0527</v>
      </c>
      <c r="E15" s="103">
        <v>2.67</v>
      </c>
      <c r="F15" s="103">
        <v>55.38</v>
      </c>
      <c r="G15" s="103">
        <v>45.05</v>
      </c>
      <c r="H15" s="103">
        <v>10.33</v>
      </c>
      <c r="I15" s="103">
        <v>51.29</v>
      </c>
      <c r="J15" s="103">
        <v>50.67</v>
      </c>
    </row>
    <row r="16" spans="1:10" s="44" customFormat="1" ht="21" customHeight="1">
      <c r="A16" s="15" t="s">
        <v>393</v>
      </c>
      <c r="B16" s="103">
        <v>56.2</v>
      </c>
      <c r="C16" s="103">
        <v>52.81</v>
      </c>
      <c r="D16" s="103">
        <v>0.0596</v>
      </c>
      <c r="E16" s="103">
        <v>3.21</v>
      </c>
      <c r="F16" s="103">
        <v>59.35</v>
      </c>
      <c r="G16" s="103">
        <v>47.56</v>
      </c>
      <c r="H16" s="103">
        <v>11.79</v>
      </c>
      <c r="I16" s="103">
        <v>54.81</v>
      </c>
      <c r="J16" s="103">
        <v>53.9</v>
      </c>
    </row>
    <row r="17" spans="1:10" s="44" customFormat="1" ht="21" customHeight="1">
      <c r="A17" s="15" t="s">
        <v>60</v>
      </c>
      <c r="B17" s="103">
        <v>53.18</v>
      </c>
      <c r="C17" s="103">
        <v>50.26</v>
      </c>
      <c r="D17" s="103">
        <v>0.0538</v>
      </c>
      <c r="E17" s="103">
        <v>2.76</v>
      </c>
      <c r="F17" s="103">
        <v>56</v>
      </c>
      <c r="G17" s="103">
        <v>45.85</v>
      </c>
      <c r="H17" s="103">
        <v>10.15</v>
      </c>
      <c r="I17" s="103">
        <v>51.855</v>
      </c>
      <c r="J17" s="103">
        <v>51.22</v>
      </c>
    </row>
    <row r="18" spans="1:10" s="44" customFormat="1" ht="21" customHeight="1">
      <c r="A18" s="15" t="s">
        <v>62</v>
      </c>
      <c r="B18" s="103">
        <v>48.5</v>
      </c>
      <c r="C18" s="103">
        <v>45.82</v>
      </c>
      <c r="D18" s="103">
        <v>0.0573</v>
      </c>
      <c r="E18" s="103">
        <v>2.67</v>
      </c>
      <c r="F18" s="103">
        <v>51.08</v>
      </c>
      <c r="G18" s="103">
        <v>41.3</v>
      </c>
      <c r="H18" s="103">
        <v>9.78</v>
      </c>
      <c r="I18" s="103">
        <v>47.345</v>
      </c>
      <c r="J18" s="103">
        <v>46.6</v>
      </c>
    </row>
    <row r="19" spans="1:10" s="44" customFormat="1" ht="21" customHeight="1">
      <c r="A19" s="15" t="s">
        <v>63</v>
      </c>
      <c r="B19" s="103">
        <v>54.5</v>
      </c>
      <c r="C19" s="103">
        <v>51.7</v>
      </c>
      <c r="D19" s="103">
        <v>0.0523</v>
      </c>
      <c r="E19" s="103">
        <v>2.75</v>
      </c>
      <c r="F19" s="103">
        <v>57.28</v>
      </c>
      <c r="G19" s="103">
        <v>47.02</v>
      </c>
      <c r="H19" s="103">
        <v>10.26</v>
      </c>
      <c r="I19" s="103">
        <v>53.23</v>
      </c>
      <c r="J19" s="103">
        <v>52.58</v>
      </c>
    </row>
    <row r="20" spans="1:10" s="44" customFormat="1" ht="21" customHeight="1">
      <c r="A20" s="15" t="s">
        <v>476</v>
      </c>
      <c r="B20" s="103">
        <v>51.38</v>
      </c>
      <c r="C20" s="103">
        <v>48.38</v>
      </c>
      <c r="D20" s="103">
        <v>0.0543</v>
      </c>
      <c r="E20" s="103">
        <v>2.68</v>
      </c>
      <c r="F20" s="103">
        <v>53.92</v>
      </c>
      <c r="G20" s="103">
        <v>44.17</v>
      </c>
      <c r="H20" s="103">
        <v>9.75</v>
      </c>
      <c r="I20" s="103">
        <v>50.065</v>
      </c>
      <c r="J20" s="103">
        <v>49.39</v>
      </c>
    </row>
    <row r="21" spans="1:13" s="44" customFormat="1" ht="30.75" thickBot="1">
      <c r="A21" s="105" t="s">
        <v>170</v>
      </c>
      <c r="B21" s="106">
        <v>53.4</v>
      </c>
      <c r="C21" s="107">
        <v>50.31</v>
      </c>
      <c r="D21" s="253"/>
      <c r="E21" s="253"/>
      <c r="F21" s="253"/>
      <c r="G21" s="253"/>
      <c r="H21" s="253"/>
      <c r="I21" s="253"/>
      <c r="J21" s="253"/>
      <c r="K21" s="72"/>
      <c r="L21" s="72"/>
      <c r="M21" s="72"/>
    </row>
    <row r="22" spans="1:10" ht="12.75">
      <c r="A22" s="5"/>
      <c r="B22" s="5"/>
      <c r="C22" s="5"/>
      <c r="D22" s="5"/>
      <c r="E22" s="5"/>
      <c r="F22" s="5"/>
      <c r="G22" s="5"/>
      <c r="H22" s="313"/>
      <c r="I22" s="313" t="s">
        <v>97</v>
      </c>
      <c r="J22" s="313"/>
    </row>
    <row r="23" ht="12.75">
      <c r="C23" s="5" t="s">
        <v>481</v>
      </c>
    </row>
  </sheetData>
  <sheetProtection/>
  <mergeCells count="1">
    <mergeCell ref="H22:J22"/>
  </mergeCells>
  <hyperlinks>
    <hyperlink ref="A3" location="'Spis tabel x Tables Index'!A1" display="Powrót do Spisu tabel"/>
  </hyperlink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H24"/>
  <sheetViews>
    <sheetView showGridLines="0" zoomScalePageLayoutView="0" workbookViewId="0" topLeftCell="A1">
      <selection activeCell="A1" sqref="A1"/>
    </sheetView>
  </sheetViews>
  <sheetFormatPr defaultColWidth="9.140625" defaultRowHeight="12.75"/>
  <cols>
    <col min="1" max="1" width="28.28125" style="4" customWidth="1"/>
    <col min="2" max="6" width="21.8515625" style="4" customWidth="1"/>
    <col min="7" max="7" width="22.7109375" style="4" customWidth="1"/>
    <col min="8" max="8" width="20.140625" style="5" customWidth="1"/>
    <col min="9" max="16384" width="9.140625" style="4" customWidth="1"/>
  </cols>
  <sheetData>
    <row r="1" s="104" customFormat="1" ht="12.75">
      <c r="H1" s="130"/>
    </row>
    <row r="2" spans="1:6" s="131" customFormat="1" ht="15">
      <c r="A2" s="27" t="s">
        <v>445</v>
      </c>
      <c r="B2" s="95"/>
      <c r="C2" s="95"/>
      <c r="D2" s="95"/>
      <c r="E2" s="95"/>
      <c r="F2" s="95"/>
    </row>
    <row r="3" spans="1:6" s="131" customFormat="1" ht="15">
      <c r="A3" s="82" t="s">
        <v>452</v>
      </c>
      <c r="B3" s="95"/>
      <c r="C3" s="95"/>
      <c r="D3" s="95"/>
      <c r="E3" s="95"/>
      <c r="F3" s="95"/>
    </row>
    <row r="4" s="104" customFormat="1" ht="12.75">
      <c r="H4" s="130"/>
    </row>
    <row r="5" spans="1:6" s="108" customFormat="1" ht="15">
      <c r="A5" s="90" t="s">
        <v>461</v>
      </c>
      <c r="B5" s="112"/>
      <c r="C5" s="112"/>
      <c r="D5" s="112"/>
      <c r="E5" s="112"/>
      <c r="F5" s="112"/>
    </row>
    <row r="6" spans="1:6" s="108" customFormat="1" ht="15">
      <c r="A6" s="91" t="s">
        <v>98</v>
      </c>
      <c r="B6" s="112"/>
      <c r="C6" s="112"/>
      <c r="D6" s="112"/>
      <c r="E6" s="112"/>
      <c r="F6" s="112"/>
    </row>
    <row r="7" spans="1:6" s="108" customFormat="1" ht="15">
      <c r="A7" s="49"/>
      <c r="B7" s="112"/>
      <c r="C7" s="112"/>
      <c r="D7" s="112"/>
      <c r="E7" s="112"/>
      <c r="F7" s="112"/>
    </row>
    <row r="8" spans="1:6" s="44" customFormat="1" ht="15.75" thickBot="1">
      <c r="A8" s="53" t="s">
        <v>484</v>
      </c>
      <c r="B8" s="54"/>
      <c r="C8" s="54"/>
      <c r="D8" s="54"/>
      <c r="E8" s="54"/>
      <c r="F8" s="54"/>
    </row>
    <row r="9" spans="1:8" ht="70.5" customHeight="1" thickBot="1">
      <c r="A9" s="198" t="s">
        <v>139</v>
      </c>
      <c r="B9" s="199" t="s">
        <v>171</v>
      </c>
      <c r="C9" s="199" t="s">
        <v>388</v>
      </c>
      <c r="D9" s="199" t="s">
        <v>172</v>
      </c>
      <c r="E9" s="199" t="s">
        <v>173</v>
      </c>
      <c r="F9" s="199" t="s">
        <v>48</v>
      </c>
      <c r="H9" s="4"/>
    </row>
    <row r="10" spans="1:8" ht="21" customHeight="1">
      <c r="A10" s="238" t="s">
        <v>58</v>
      </c>
      <c r="B10" s="239">
        <v>14077151706.89</v>
      </c>
      <c r="C10" s="239">
        <v>280000000</v>
      </c>
      <c r="D10" s="239">
        <v>273696631.67</v>
      </c>
      <c r="E10" s="239">
        <v>624008550.42</v>
      </c>
      <c r="F10" s="239">
        <v>15254856888.98</v>
      </c>
      <c r="H10" s="4"/>
    </row>
    <row r="11" spans="1:8" ht="21" customHeight="1">
      <c r="A11" s="231" t="s">
        <v>59</v>
      </c>
      <c r="B11" s="74">
        <v>7460452585.4</v>
      </c>
      <c r="C11" s="74"/>
      <c r="D11" s="74"/>
      <c r="E11" s="74">
        <v>704907170.16</v>
      </c>
      <c r="F11" s="74">
        <v>8165359755.56</v>
      </c>
      <c r="H11" s="4"/>
    </row>
    <row r="12" spans="1:8" ht="21" customHeight="1">
      <c r="A12" s="232" t="s">
        <v>428</v>
      </c>
      <c r="B12" s="103">
        <v>34759011173.34</v>
      </c>
      <c r="C12" s="103">
        <v>855000000</v>
      </c>
      <c r="D12" s="103">
        <v>406464290.41</v>
      </c>
      <c r="E12" s="103">
        <v>1806339536.41</v>
      </c>
      <c r="F12" s="103">
        <v>37826815000.16</v>
      </c>
      <c r="H12" s="4"/>
    </row>
    <row r="13" spans="1:8" ht="21" customHeight="1">
      <c r="A13" s="232" t="s">
        <v>61</v>
      </c>
      <c r="B13" s="103">
        <v>7728868078.6</v>
      </c>
      <c r="C13" s="103">
        <v>126942000</v>
      </c>
      <c r="D13" s="103">
        <v>432205683.62</v>
      </c>
      <c r="E13" s="103">
        <v>453304087.98</v>
      </c>
      <c r="F13" s="103">
        <v>8741319850.2</v>
      </c>
      <c r="H13" s="4"/>
    </row>
    <row r="14" spans="1:8" ht="21" customHeight="1">
      <c r="A14" s="232" t="s">
        <v>394</v>
      </c>
      <c r="B14" s="103">
        <v>11879583017.57</v>
      </c>
      <c r="C14" s="103">
        <v>309031840.07</v>
      </c>
      <c r="D14" s="103">
        <v>316339925.9</v>
      </c>
      <c r="E14" s="103">
        <v>767659186.78</v>
      </c>
      <c r="F14" s="103">
        <v>13272613970.32</v>
      </c>
      <c r="H14" s="4"/>
    </row>
    <row r="15" spans="1:8" ht="21" customHeight="1">
      <c r="A15" s="232" t="s">
        <v>393</v>
      </c>
      <c r="B15" s="103">
        <v>42269325105.53</v>
      </c>
      <c r="C15" s="103">
        <v>690004077.42</v>
      </c>
      <c r="D15" s="103">
        <v>653420102.25</v>
      </c>
      <c r="E15" s="103">
        <v>2512945208.91</v>
      </c>
      <c r="F15" s="103">
        <v>46125694494.11</v>
      </c>
      <c r="H15" s="4"/>
    </row>
    <row r="16" spans="1:8" ht="21" customHeight="1">
      <c r="A16" s="232" t="s">
        <v>60</v>
      </c>
      <c r="B16" s="103">
        <v>7315733567.95</v>
      </c>
      <c r="C16" s="103">
        <v>421517947.09</v>
      </c>
      <c r="D16" s="103"/>
      <c r="E16" s="103">
        <v>273939935.1</v>
      </c>
      <c r="F16" s="103">
        <v>8011191450.14</v>
      </c>
      <c r="H16" s="4"/>
    </row>
    <row r="17" spans="1:8" ht="21" customHeight="1">
      <c r="A17" s="232" t="s">
        <v>62</v>
      </c>
      <c r="B17" s="103">
        <v>2772652124.54</v>
      </c>
      <c r="C17" s="103">
        <v>43740460.53</v>
      </c>
      <c r="D17" s="103">
        <v>100025912.14</v>
      </c>
      <c r="E17" s="103">
        <v>159799461.66</v>
      </c>
      <c r="F17" s="103">
        <v>3076217958.87</v>
      </c>
      <c r="H17" s="4"/>
    </row>
    <row r="18" spans="1:8" ht="21" customHeight="1">
      <c r="A18" s="232" t="s">
        <v>63</v>
      </c>
      <c r="B18" s="103">
        <v>22522933215.4</v>
      </c>
      <c r="C18" s="103">
        <v>100000000</v>
      </c>
      <c r="D18" s="103">
        <v>606290852.62</v>
      </c>
      <c r="E18" s="103">
        <v>879320817.26</v>
      </c>
      <c r="F18" s="103">
        <v>24108544885.28</v>
      </c>
      <c r="H18" s="4"/>
    </row>
    <row r="19" spans="1:8" ht="21" customHeight="1">
      <c r="A19" s="232" t="s">
        <v>476</v>
      </c>
      <c r="B19" s="103">
        <v>9648262332.6</v>
      </c>
      <c r="C19" s="103">
        <v>618179429.37</v>
      </c>
      <c r="D19" s="103">
        <v>125496437</v>
      </c>
      <c r="E19" s="103">
        <v>671809362.51</v>
      </c>
      <c r="F19" s="103">
        <v>11063747561.48</v>
      </c>
      <c r="H19" s="4"/>
    </row>
    <row r="20" spans="1:8" ht="21" customHeight="1" thickBot="1">
      <c r="A20" s="233" t="s">
        <v>48</v>
      </c>
      <c r="B20" s="234">
        <v>160433972907.82</v>
      </c>
      <c r="C20" s="234">
        <v>3444415754.48</v>
      </c>
      <c r="D20" s="234">
        <v>2913939835.61</v>
      </c>
      <c r="E20" s="234">
        <v>8854033317.19</v>
      </c>
      <c r="F20" s="234">
        <v>175646361815.1</v>
      </c>
      <c r="H20" s="4"/>
    </row>
    <row r="21" spans="1:8" ht="12.75">
      <c r="A21"/>
      <c r="B21"/>
      <c r="C21"/>
      <c r="D21"/>
      <c r="E21"/>
      <c r="F21"/>
      <c r="H21" s="4"/>
    </row>
    <row r="22" spans="1:7" ht="12.75">
      <c r="A22" s="5"/>
      <c r="B22" s="5"/>
      <c r="C22" s="5"/>
      <c r="D22" s="5"/>
      <c r="E22" s="5"/>
      <c r="F22" s="4" t="s">
        <v>43</v>
      </c>
      <c r="G22" s="5"/>
    </row>
    <row r="23" spans="2:7" ht="12.75">
      <c r="B23" s="5"/>
      <c r="C23" s="5"/>
      <c r="D23" s="5"/>
      <c r="E23" s="5"/>
      <c r="G23" s="5"/>
    </row>
    <row r="24" spans="1:6" ht="12.75">
      <c r="A24" s="5"/>
      <c r="B24" s="5"/>
      <c r="C24" s="5"/>
      <c r="D24" s="5"/>
      <c r="E24" s="5"/>
      <c r="F24" s="5"/>
    </row>
  </sheetData>
  <sheetProtection/>
  <hyperlinks>
    <hyperlink ref="A3" location="'Spis tabel x Tables Index'!A1" display="Powrót do Spisu tabel"/>
  </hyperlink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F37"/>
  <sheetViews>
    <sheetView showGridLines="0" zoomScalePageLayoutView="0" workbookViewId="0" topLeftCell="A1">
      <selection activeCell="A1" sqref="A1"/>
    </sheetView>
  </sheetViews>
  <sheetFormatPr defaultColWidth="9.140625" defaultRowHeight="12.75"/>
  <cols>
    <col min="1" max="1" width="19.8515625" style="0" customWidth="1"/>
    <col min="2" max="2" width="95.140625" style="0" customWidth="1"/>
    <col min="3" max="3" width="22.140625" style="117" customWidth="1"/>
    <col min="4" max="4" width="12.421875" style="0" customWidth="1"/>
    <col min="5" max="5" width="44.7109375" style="0" customWidth="1"/>
  </cols>
  <sheetData>
    <row r="1" s="111" customFormat="1" ht="12.75">
      <c r="C1" s="168"/>
    </row>
    <row r="2" spans="1:6" s="131" customFormat="1" ht="15">
      <c r="A2" s="27" t="s">
        <v>445</v>
      </c>
      <c r="B2" s="95"/>
      <c r="C2" s="169"/>
      <c r="D2" s="95"/>
      <c r="E2" s="95"/>
      <c r="F2" s="95"/>
    </row>
    <row r="3" spans="1:6" s="131" customFormat="1" ht="15">
      <c r="A3" s="82" t="s">
        <v>452</v>
      </c>
      <c r="B3" s="95"/>
      <c r="C3" s="169"/>
      <c r="D3" s="95"/>
      <c r="E3" s="95"/>
      <c r="F3" s="95"/>
    </row>
    <row r="4" s="111" customFormat="1" ht="12.75">
      <c r="C4" s="168"/>
    </row>
    <row r="5" spans="1:3" s="111" customFormat="1" ht="15">
      <c r="A5" s="90" t="s">
        <v>462</v>
      </c>
      <c r="B5" s="170"/>
      <c r="C5" s="171"/>
    </row>
    <row r="6" spans="1:3" s="111" customFormat="1" ht="15">
      <c r="A6" s="91" t="s">
        <v>99</v>
      </c>
      <c r="B6" s="170"/>
      <c r="C6" s="171"/>
    </row>
    <row r="7" spans="1:3" s="111" customFormat="1" ht="15">
      <c r="A7" s="49"/>
      <c r="B7" s="170"/>
      <c r="C7" s="171"/>
    </row>
    <row r="8" spans="1:5" ht="15.75" thickBot="1">
      <c r="A8" s="47" t="s">
        <v>484</v>
      </c>
      <c r="B8" s="52"/>
      <c r="C8" s="118"/>
      <c r="E8" s="254"/>
    </row>
    <row r="9" spans="1:5" ht="33" customHeight="1">
      <c r="A9" s="116" t="s">
        <v>408</v>
      </c>
      <c r="B9" s="116" t="s">
        <v>100</v>
      </c>
      <c r="C9" s="119" t="s">
        <v>409</v>
      </c>
      <c r="E9" s="7" t="s">
        <v>433</v>
      </c>
    </row>
    <row r="10" spans="1:5" ht="21" customHeight="1" thickBot="1">
      <c r="A10" s="29" t="s">
        <v>410</v>
      </c>
      <c r="B10" s="29" t="s">
        <v>101</v>
      </c>
      <c r="C10" s="120" t="s">
        <v>411</v>
      </c>
      <c r="E10" s="7" t="s">
        <v>434</v>
      </c>
    </row>
    <row r="11" spans="1:5" ht="21" customHeight="1">
      <c r="A11" s="172" t="s">
        <v>102</v>
      </c>
      <c r="B11" s="45" t="s">
        <v>412</v>
      </c>
      <c r="C11" s="173">
        <v>143095604442.51</v>
      </c>
      <c r="E11" s="7" t="s">
        <v>435</v>
      </c>
    </row>
    <row r="12" spans="1:5" ht="21" customHeight="1">
      <c r="A12" s="174" t="s">
        <v>103</v>
      </c>
      <c r="B12" s="15" t="s">
        <v>413</v>
      </c>
      <c r="C12" s="175">
        <v>3440483616.96</v>
      </c>
      <c r="E12" s="7" t="s">
        <v>436</v>
      </c>
    </row>
    <row r="13" spans="1:5" ht="21" customHeight="1">
      <c r="A13" s="174" t="s">
        <v>103</v>
      </c>
      <c r="B13" s="15" t="s">
        <v>430</v>
      </c>
      <c r="C13" s="175">
        <v>3932137.52</v>
      </c>
      <c r="E13" s="7" t="s">
        <v>437</v>
      </c>
    </row>
    <row r="14" spans="1:5" ht="21" customHeight="1">
      <c r="A14" s="174" t="s">
        <v>104</v>
      </c>
      <c r="B14" s="15" t="s">
        <v>431</v>
      </c>
      <c r="C14" s="175">
        <v>4500</v>
      </c>
      <c r="E14" s="7" t="s">
        <v>438</v>
      </c>
    </row>
    <row r="15" spans="1:5" ht="21" customHeight="1">
      <c r="A15" s="174" t="s">
        <v>104</v>
      </c>
      <c r="B15" s="15" t="s">
        <v>414</v>
      </c>
      <c r="C15" s="175">
        <v>2450992104.6</v>
      </c>
      <c r="E15" s="7" t="s">
        <v>439</v>
      </c>
    </row>
    <row r="16" spans="1:5" ht="21" customHeight="1">
      <c r="A16" s="174" t="s">
        <v>104</v>
      </c>
      <c r="B16" s="15" t="s">
        <v>478</v>
      </c>
      <c r="C16" s="175">
        <v>347869598.9</v>
      </c>
      <c r="E16" s="7" t="s">
        <v>440</v>
      </c>
    </row>
    <row r="17" spans="1:5" ht="21" customHeight="1">
      <c r="A17" s="174" t="s">
        <v>104</v>
      </c>
      <c r="B17" s="15" t="s">
        <v>429</v>
      </c>
      <c r="C17" s="175">
        <v>82407685.21</v>
      </c>
      <c r="E17" s="7" t="s">
        <v>441</v>
      </c>
    </row>
    <row r="18" spans="1:5" ht="42" customHeight="1">
      <c r="A18" s="174" t="s">
        <v>105</v>
      </c>
      <c r="B18" s="15" t="s">
        <v>415</v>
      </c>
      <c r="C18" s="175">
        <v>392140443.63</v>
      </c>
      <c r="E18" s="7" t="s">
        <v>442</v>
      </c>
    </row>
    <row r="19" spans="1:5" ht="42" customHeight="1">
      <c r="A19" s="174" t="s">
        <v>105</v>
      </c>
      <c r="B19" s="15" t="s">
        <v>416</v>
      </c>
      <c r="C19" s="175">
        <v>851613167.93</v>
      </c>
      <c r="E19" s="7" t="s">
        <v>443</v>
      </c>
    </row>
    <row r="20" spans="1:5" ht="42" customHeight="1">
      <c r="A20" s="174" t="s">
        <v>105</v>
      </c>
      <c r="B20" s="15" t="s">
        <v>417</v>
      </c>
      <c r="C20" s="175">
        <v>0</v>
      </c>
      <c r="E20" s="7" t="s">
        <v>444</v>
      </c>
    </row>
    <row r="21" spans="1:3" ht="42" customHeight="1">
      <c r="A21" s="174" t="s">
        <v>105</v>
      </c>
      <c r="B21" s="15" t="s">
        <v>418</v>
      </c>
      <c r="C21" s="175">
        <v>6358925.78</v>
      </c>
    </row>
    <row r="22" spans="1:3" ht="42" customHeight="1">
      <c r="A22" s="174" t="s">
        <v>105</v>
      </c>
      <c r="B22" s="15" t="s">
        <v>432</v>
      </c>
      <c r="C22" s="175">
        <v>368892777.25</v>
      </c>
    </row>
    <row r="23" spans="1:3" ht="42" customHeight="1">
      <c r="A23" s="174" t="s">
        <v>105</v>
      </c>
      <c r="B23" s="15" t="s">
        <v>477</v>
      </c>
      <c r="C23" s="175">
        <v>21857280</v>
      </c>
    </row>
    <row r="24" spans="1:3" ht="42" customHeight="1">
      <c r="A24" s="174" t="s">
        <v>105</v>
      </c>
      <c r="B24" s="15" t="s">
        <v>419</v>
      </c>
      <c r="C24" s="175">
        <v>215616443.2</v>
      </c>
    </row>
    <row r="25" spans="1:3" ht="42" customHeight="1">
      <c r="A25" s="174" t="s">
        <v>105</v>
      </c>
      <c r="B25" s="15" t="s">
        <v>420</v>
      </c>
      <c r="C25" s="175">
        <v>4053115071.55</v>
      </c>
    </row>
    <row r="26" spans="1:3" ht="42" customHeight="1">
      <c r="A26" s="174" t="s">
        <v>105</v>
      </c>
      <c r="B26" s="15" t="s">
        <v>475</v>
      </c>
      <c r="C26" s="175">
        <v>30067737</v>
      </c>
    </row>
    <row r="27" spans="1:3" ht="42" customHeight="1">
      <c r="A27" s="174" t="s">
        <v>105</v>
      </c>
      <c r="B27" s="15" t="s">
        <v>421</v>
      </c>
      <c r="C27" s="175">
        <v>1689979</v>
      </c>
    </row>
    <row r="28" spans="1:3" ht="42" customHeight="1">
      <c r="A28" s="174" t="s">
        <v>105</v>
      </c>
      <c r="B28" s="15" t="s">
        <v>422</v>
      </c>
      <c r="C28" s="175">
        <v>265146795.62</v>
      </c>
    </row>
    <row r="29" spans="1:3" ht="42" customHeight="1">
      <c r="A29" s="174" t="s">
        <v>105</v>
      </c>
      <c r="B29" s="15" t="s">
        <v>423</v>
      </c>
      <c r="C29" s="175">
        <v>1819296693.96</v>
      </c>
    </row>
    <row r="30" spans="1:3" ht="21" customHeight="1">
      <c r="A30" s="174" t="s">
        <v>105</v>
      </c>
      <c r="B30" s="15" t="s">
        <v>424</v>
      </c>
      <c r="C30" s="175">
        <v>32952632.36</v>
      </c>
    </row>
    <row r="31" spans="1:3" ht="42" customHeight="1">
      <c r="A31" s="174" t="s">
        <v>105</v>
      </c>
      <c r="B31" s="15" t="s">
        <v>425</v>
      </c>
      <c r="C31" s="175">
        <v>795285369.91</v>
      </c>
    </row>
    <row r="32" spans="1:3" ht="21" customHeight="1">
      <c r="A32" s="174" t="s">
        <v>106</v>
      </c>
      <c r="B32" s="15" t="s">
        <v>426</v>
      </c>
      <c r="C32" s="175">
        <v>17338368465.31</v>
      </c>
    </row>
    <row r="33" spans="1:3" ht="21" customHeight="1">
      <c r="A33" s="174" t="s">
        <v>106</v>
      </c>
      <c r="B33" s="15" t="s">
        <v>427</v>
      </c>
      <c r="C33" s="175">
        <v>31415354.9</v>
      </c>
    </row>
    <row r="34" spans="1:3" ht="42" customHeight="1">
      <c r="A34" s="174" t="s">
        <v>106</v>
      </c>
      <c r="B34" s="15" t="s">
        <v>501</v>
      </c>
      <c r="C34" s="175">
        <v>1250592</v>
      </c>
    </row>
    <row r="35" spans="1:3" ht="42" customHeight="1" thickBot="1">
      <c r="A35" s="176" t="s">
        <v>4</v>
      </c>
      <c r="B35" s="100" t="s">
        <v>5</v>
      </c>
      <c r="C35" s="177">
        <v>175646361815.1</v>
      </c>
    </row>
    <row r="36" spans="1:3" ht="15">
      <c r="A36" s="249"/>
      <c r="B36" s="250"/>
      <c r="C36" s="251"/>
    </row>
    <row r="37" ht="12.75">
      <c r="C37" s="117" t="s">
        <v>43</v>
      </c>
    </row>
  </sheetData>
  <sheetProtection/>
  <hyperlinks>
    <hyperlink ref="A3" location="'Spis tabel x Tables Index'!A1" display="Powrót do Spisu tabel"/>
  </hyperlink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A1" sqref="A1"/>
    </sheetView>
  </sheetViews>
  <sheetFormatPr defaultColWidth="9.140625" defaultRowHeight="12.75"/>
  <cols>
    <col min="1" max="1" width="5.7109375" style="4" customWidth="1"/>
    <col min="2" max="2" width="63.421875" style="4" customWidth="1"/>
    <col min="3" max="13" width="16.57421875" style="220" customWidth="1"/>
    <col min="14" max="15" width="21.8515625" style="4" customWidth="1"/>
    <col min="16" max="16" width="21.7109375" style="4" customWidth="1"/>
    <col min="17" max="17" width="17.7109375" style="5" customWidth="1"/>
    <col min="18" max="16384" width="9.140625" style="4" customWidth="1"/>
  </cols>
  <sheetData>
    <row r="1" spans="3:17" s="104" customFormat="1" ht="12.75">
      <c r="C1" s="206"/>
      <c r="D1" s="206"/>
      <c r="E1" s="206"/>
      <c r="F1" s="206"/>
      <c r="G1" s="206"/>
      <c r="H1" s="206"/>
      <c r="I1" s="206"/>
      <c r="J1" s="206"/>
      <c r="K1" s="206"/>
      <c r="L1" s="206"/>
      <c r="M1" s="206"/>
      <c r="Q1" s="130"/>
    </row>
    <row r="2" spans="1:13" s="131" customFormat="1" ht="15">
      <c r="A2" s="27" t="s">
        <v>445</v>
      </c>
      <c r="B2" s="95"/>
      <c r="C2" s="207"/>
      <c r="D2" s="207"/>
      <c r="E2" s="207"/>
      <c r="F2" s="207"/>
      <c r="G2" s="208"/>
      <c r="H2" s="208"/>
      <c r="I2" s="208"/>
      <c r="J2" s="208"/>
      <c r="K2" s="208"/>
      <c r="L2" s="208"/>
      <c r="M2" s="208"/>
    </row>
    <row r="3" spans="1:13" s="131" customFormat="1" ht="15">
      <c r="A3" s="82" t="s">
        <v>452</v>
      </c>
      <c r="B3" s="95"/>
      <c r="C3" s="207"/>
      <c r="D3" s="207"/>
      <c r="E3" s="207"/>
      <c r="F3" s="207"/>
      <c r="G3" s="208"/>
      <c r="H3" s="208"/>
      <c r="I3" s="208"/>
      <c r="J3" s="208"/>
      <c r="K3" s="208"/>
      <c r="L3" s="208"/>
      <c r="M3" s="208"/>
    </row>
    <row r="4" spans="3:17" s="104" customFormat="1" ht="12.75">
      <c r="C4" s="206"/>
      <c r="D4" s="206"/>
      <c r="E4" s="206"/>
      <c r="F4" s="206"/>
      <c r="G4" s="206"/>
      <c r="H4" s="206"/>
      <c r="I4" s="206"/>
      <c r="J4" s="206"/>
      <c r="K4" s="206"/>
      <c r="L4" s="206"/>
      <c r="M4" s="206"/>
      <c r="Q4" s="130"/>
    </row>
    <row r="5" spans="1:13" s="108" customFormat="1" ht="15">
      <c r="A5" s="90" t="s">
        <v>463</v>
      </c>
      <c r="B5" s="109"/>
      <c r="C5" s="209"/>
      <c r="D5" s="209"/>
      <c r="E5" s="209"/>
      <c r="F5" s="209"/>
      <c r="G5" s="209"/>
      <c r="H5" s="209"/>
      <c r="I5" s="209"/>
      <c r="J5" s="209"/>
      <c r="K5" s="209"/>
      <c r="L5" s="209"/>
      <c r="M5" s="209"/>
    </row>
    <row r="6" spans="1:17" s="178" customFormat="1" ht="15">
      <c r="A6" s="91" t="s">
        <v>9</v>
      </c>
      <c r="B6" s="110"/>
      <c r="C6" s="210"/>
      <c r="D6" s="210"/>
      <c r="E6" s="210"/>
      <c r="F6" s="210"/>
      <c r="G6" s="210"/>
      <c r="H6" s="210"/>
      <c r="I6" s="210"/>
      <c r="J6" s="210"/>
      <c r="K6" s="210"/>
      <c r="L6" s="210"/>
      <c r="M6" s="210"/>
      <c r="N6" s="108"/>
      <c r="O6" s="108"/>
      <c r="P6" s="108"/>
      <c r="Q6" s="108"/>
    </row>
    <row r="7" spans="1:17" s="178" customFormat="1" ht="15">
      <c r="A7" s="49"/>
      <c r="B7" s="110"/>
      <c r="C7" s="210"/>
      <c r="D7" s="210"/>
      <c r="E7" s="210"/>
      <c r="F7" s="210"/>
      <c r="G7" s="210"/>
      <c r="H7" s="210"/>
      <c r="I7" s="210"/>
      <c r="J7" s="210"/>
      <c r="K7" s="210"/>
      <c r="L7" s="210"/>
      <c r="M7" s="210"/>
      <c r="N7" s="108"/>
      <c r="O7" s="108"/>
      <c r="P7" s="108"/>
      <c r="Q7" s="108"/>
    </row>
    <row r="8" spans="1:17" s="51" customFormat="1" ht="15.75" thickBot="1">
      <c r="A8" s="47" t="s">
        <v>484</v>
      </c>
      <c r="B8" s="48"/>
      <c r="C8" s="211"/>
      <c r="D8" s="211"/>
      <c r="E8" s="211"/>
      <c r="F8" s="211"/>
      <c r="G8" s="211"/>
      <c r="H8" s="211"/>
      <c r="I8" s="211"/>
      <c r="J8" s="211"/>
      <c r="K8" s="211"/>
      <c r="L8" s="211"/>
      <c r="M8" s="212"/>
      <c r="N8" s="44"/>
      <c r="O8" s="44"/>
      <c r="P8" s="44"/>
      <c r="Q8" s="44"/>
    </row>
    <row r="9" spans="1:13" s="44" customFormat="1" ht="42" customHeight="1" thickBot="1">
      <c r="A9" s="179" t="s">
        <v>10</v>
      </c>
      <c r="B9" s="19"/>
      <c r="C9" s="205" t="s">
        <v>58</v>
      </c>
      <c r="D9" s="205" t="s">
        <v>59</v>
      </c>
      <c r="E9" s="205" t="s">
        <v>428</v>
      </c>
      <c r="F9" s="205" t="s">
        <v>61</v>
      </c>
      <c r="G9" s="205" t="s">
        <v>394</v>
      </c>
      <c r="H9" s="205" t="s">
        <v>393</v>
      </c>
      <c r="I9" s="205" t="s">
        <v>60</v>
      </c>
      <c r="J9" s="205" t="s">
        <v>62</v>
      </c>
      <c r="K9" s="205" t="s">
        <v>63</v>
      </c>
      <c r="L9" s="205" t="s">
        <v>476</v>
      </c>
      <c r="M9" s="205" t="s">
        <v>48</v>
      </c>
    </row>
    <row r="10" spans="1:13" s="75" customFormat="1" ht="42" customHeight="1">
      <c r="A10" s="180" t="s">
        <v>34</v>
      </c>
      <c r="B10" s="180" t="s">
        <v>174</v>
      </c>
      <c r="C10" s="213">
        <v>15303509823.39</v>
      </c>
      <c r="D10" s="213">
        <v>8254624872.42</v>
      </c>
      <c r="E10" s="213">
        <v>37892740827.6</v>
      </c>
      <c r="F10" s="213">
        <v>8747745049.45</v>
      </c>
      <c r="G10" s="213">
        <v>13308926876.5</v>
      </c>
      <c r="H10" s="213">
        <v>46319623137.03</v>
      </c>
      <c r="I10" s="213">
        <v>8024450807.94</v>
      </c>
      <c r="J10" s="213">
        <v>3079797235.18</v>
      </c>
      <c r="K10" s="213">
        <v>24327296417.38</v>
      </c>
      <c r="L10" s="213">
        <v>11079053383.68</v>
      </c>
      <c r="M10" s="213">
        <v>176337768430.57</v>
      </c>
    </row>
    <row r="11" spans="1:13" s="75" customFormat="1" ht="42" customHeight="1">
      <c r="A11" s="15" t="s">
        <v>11</v>
      </c>
      <c r="B11" s="15" t="s">
        <v>175</v>
      </c>
      <c r="C11" s="214">
        <v>15254856888.98</v>
      </c>
      <c r="D11" s="214">
        <v>8165359755.56</v>
      </c>
      <c r="E11" s="214">
        <v>37826815000.16</v>
      </c>
      <c r="F11" s="214">
        <v>8741319850.2</v>
      </c>
      <c r="G11" s="214">
        <v>13272613970.32</v>
      </c>
      <c r="H11" s="214">
        <v>46125694494.11</v>
      </c>
      <c r="I11" s="214">
        <v>8011191450.14</v>
      </c>
      <c r="J11" s="214">
        <v>3076217958.87</v>
      </c>
      <c r="K11" s="214">
        <v>24108544885.28</v>
      </c>
      <c r="L11" s="214">
        <v>11063747561.48</v>
      </c>
      <c r="M11" s="215">
        <v>175646361815.1</v>
      </c>
    </row>
    <row r="12" spans="1:13" s="44" customFormat="1" ht="42" customHeight="1">
      <c r="A12" s="15" t="s">
        <v>12</v>
      </c>
      <c r="B12" s="15" t="s">
        <v>176</v>
      </c>
      <c r="C12" s="214">
        <v>11483747.3</v>
      </c>
      <c r="D12" s="214">
        <v>82191985.37</v>
      </c>
      <c r="E12" s="214">
        <v>26453836.72</v>
      </c>
      <c r="F12" s="214">
        <v>3786334.51</v>
      </c>
      <c r="G12" s="214">
        <v>5930870.24</v>
      </c>
      <c r="H12" s="214">
        <v>115636487.81</v>
      </c>
      <c r="I12" s="214">
        <v>3132210.09</v>
      </c>
      <c r="J12" s="214">
        <v>1169176.99</v>
      </c>
      <c r="K12" s="214">
        <v>199620911.17</v>
      </c>
      <c r="L12" s="214">
        <v>5688919.87</v>
      </c>
      <c r="M12" s="215">
        <v>455094480.07</v>
      </c>
    </row>
    <row r="13" spans="1:13" s="44" customFormat="1" ht="42" customHeight="1">
      <c r="A13" s="15" t="s">
        <v>13</v>
      </c>
      <c r="B13" s="15" t="s">
        <v>177</v>
      </c>
      <c r="C13" s="214">
        <v>6589179.07</v>
      </c>
      <c r="D13" s="214">
        <v>78756418.86</v>
      </c>
      <c r="E13" s="214">
        <v>0</v>
      </c>
      <c r="F13" s="214">
        <v>1347.24</v>
      </c>
      <c r="G13" s="214">
        <v>0</v>
      </c>
      <c r="H13" s="214">
        <v>0</v>
      </c>
      <c r="I13" s="214">
        <v>79.07</v>
      </c>
      <c r="J13" s="214">
        <v>0</v>
      </c>
      <c r="K13" s="214">
        <v>192636119.26</v>
      </c>
      <c r="L13" s="214">
        <v>0</v>
      </c>
      <c r="M13" s="215">
        <v>277983143.5</v>
      </c>
    </row>
    <row r="14" spans="1:13" s="44" customFormat="1" ht="42" customHeight="1">
      <c r="A14" s="15" t="s">
        <v>14</v>
      </c>
      <c r="B14" s="15" t="s">
        <v>178</v>
      </c>
      <c r="C14" s="214">
        <v>4894568.23</v>
      </c>
      <c r="D14" s="214">
        <v>3435566.51</v>
      </c>
      <c r="E14" s="214">
        <v>7777088.15</v>
      </c>
      <c r="F14" s="214">
        <v>3784987.27</v>
      </c>
      <c r="G14" s="214">
        <v>5930870.24</v>
      </c>
      <c r="H14" s="214">
        <v>17702694.8</v>
      </c>
      <c r="I14" s="214">
        <v>3132131.02</v>
      </c>
      <c r="J14" s="214">
        <v>1169176.99</v>
      </c>
      <c r="K14" s="214">
        <v>6984791.91</v>
      </c>
      <c r="L14" s="214">
        <v>5670920.11</v>
      </c>
      <c r="M14" s="215">
        <v>60482795.23</v>
      </c>
    </row>
    <row r="15" spans="1:13" s="75" customFormat="1" ht="42" customHeight="1">
      <c r="A15" s="15" t="s">
        <v>15</v>
      </c>
      <c r="B15" s="15" t="s">
        <v>179</v>
      </c>
      <c r="C15" s="214">
        <v>0</v>
      </c>
      <c r="D15" s="214">
        <v>0</v>
      </c>
      <c r="E15" s="214">
        <v>18676748.57</v>
      </c>
      <c r="F15" s="214">
        <v>0</v>
      </c>
      <c r="G15" s="214">
        <v>0</v>
      </c>
      <c r="H15" s="214">
        <v>97933793.01</v>
      </c>
      <c r="I15" s="214">
        <v>0</v>
      </c>
      <c r="J15" s="214">
        <v>0</v>
      </c>
      <c r="K15" s="214">
        <v>0</v>
      </c>
      <c r="L15" s="214">
        <v>17999.76</v>
      </c>
      <c r="M15" s="215">
        <v>116628541.34</v>
      </c>
    </row>
    <row r="16" spans="1:13" s="44" customFormat="1" ht="42" customHeight="1">
      <c r="A16" s="15" t="s">
        <v>16</v>
      </c>
      <c r="B16" s="15" t="s">
        <v>180</v>
      </c>
      <c r="C16" s="214">
        <v>37169187.11</v>
      </c>
      <c r="D16" s="214">
        <v>7073131.49</v>
      </c>
      <c r="E16" s="214">
        <v>39471990.72</v>
      </c>
      <c r="F16" s="214">
        <v>2638864.74</v>
      </c>
      <c r="G16" s="214">
        <v>30382035.94</v>
      </c>
      <c r="H16" s="214">
        <v>78292155.11</v>
      </c>
      <c r="I16" s="214">
        <v>10127147.71</v>
      </c>
      <c r="J16" s="214">
        <v>2410099.32</v>
      </c>
      <c r="K16" s="214">
        <v>19130620.93</v>
      </c>
      <c r="L16" s="214">
        <v>9616902.33</v>
      </c>
      <c r="M16" s="215">
        <v>236312135.4</v>
      </c>
    </row>
    <row r="17" spans="1:13" s="44" customFormat="1" ht="42" customHeight="1">
      <c r="A17" s="15" t="s">
        <v>13</v>
      </c>
      <c r="B17" s="15" t="s">
        <v>181</v>
      </c>
      <c r="C17" s="214">
        <v>34140697.98</v>
      </c>
      <c r="D17" s="214">
        <v>0</v>
      </c>
      <c r="E17" s="214">
        <v>19361200.18</v>
      </c>
      <c r="F17" s="214">
        <v>0</v>
      </c>
      <c r="G17" s="214">
        <v>22646877.4</v>
      </c>
      <c r="H17" s="214">
        <v>13473345.36</v>
      </c>
      <c r="I17" s="214">
        <v>3305290.03</v>
      </c>
      <c r="J17" s="214">
        <v>0</v>
      </c>
      <c r="K17" s="214">
        <v>11447011.66</v>
      </c>
      <c r="L17" s="214">
        <v>0</v>
      </c>
      <c r="M17" s="215">
        <v>104374422.61</v>
      </c>
    </row>
    <row r="18" spans="1:13" s="44" customFormat="1" ht="42" customHeight="1">
      <c r="A18" s="15" t="s">
        <v>14</v>
      </c>
      <c r="B18" s="15" t="s">
        <v>182</v>
      </c>
      <c r="C18" s="214">
        <v>2237923.58</v>
      </c>
      <c r="D18" s="214">
        <v>6615426.57</v>
      </c>
      <c r="E18" s="214">
        <v>18900616.44</v>
      </c>
      <c r="F18" s="214">
        <v>2218212.08</v>
      </c>
      <c r="G18" s="214">
        <v>7103327.18</v>
      </c>
      <c r="H18" s="214">
        <v>27099011.47</v>
      </c>
      <c r="I18" s="214">
        <v>6052639.43</v>
      </c>
      <c r="J18" s="214">
        <v>2402990.57</v>
      </c>
      <c r="K18" s="214">
        <v>669758.82</v>
      </c>
      <c r="L18" s="214">
        <v>8157756.69</v>
      </c>
      <c r="M18" s="215">
        <v>81457662.83</v>
      </c>
    </row>
    <row r="19" spans="1:13" s="44" customFormat="1" ht="42" customHeight="1">
      <c r="A19" s="15" t="s">
        <v>15</v>
      </c>
      <c r="B19" s="15" t="s">
        <v>183</v>
      </c>
      <c r="C19" s="214">
        <v>0</v>
      </c>
      <c r="D19" s="214">
        <v>0</v>
      </c>
      <c r="E19" s="214">
        <v>0</v>
      </c>
      <c r="F19" s="214">
        <v>0</v>
      </c>
      <c r="G19" s="214">
        <v>0</v>
      </c>
      <c r="H19" s="214">
        <v>0</v>
      </c>
      <c r="I19" s="214">
        <v>0</v>
      </c>
      <c r="J19" s="214">
        <v>0</v>
      </c>
      <c r="K19" s="214">
        <v>0</v>
      </c>
      <c r="L19" s="214">
        <v>0</v>
      </c>
      <c r="M19" s="215">
        <v>0</v>
      </c>
    </row>
    <row r="20" spans="1:13" s="44" customFormat="1" ht="42" customHeight="1">
      <c r="A20" s="15" t="s">
        <v>17</v>
      </c>
      <c r="B20" s="15" t="s">
        <v>184</v>
      </c>
      <c r="C20" s="214">
        <v>0</v>
      </c>
      <c r="D20" s="214">
        <v>0</v>
      </c>
      <c r="E20" s="214">
        <v>1184164.38</v>
      </c>
      <c r="F20" s="214">
        <v>0</v>
      </c>
      <c r="G20" s="214">
        <v>614109.59</v>
      </c>
      <c r="H20" s="214">
        <v>436849.31</v>
      </c>
      <c r="I20" s="214">
        <v>763154.79</v>
      </c>
      <c r="J20" s="214">
        <v>0</v>
      </c>
      <c r="K20" s="214">
        <v>83287.68</v>
      </c>
      <c r="L20" s="214">
        <v>427671.24</v>
      </c>
      <c r="M20" s="215">
        <v>3509236.99</v>
      </c>
    </row>
    <row r="21" spans="1:13" s="44" customFormat="1" ht="42" customHeight="1">
      <c r="A21" s="15" t="s">
        <v>18</v>
      </c>
      <c r="B21" s="15" t="s">
        <v>185</v>
      </c>
      <c r="C21" s="214">
        <v>417.98</v>
      </c>
      <c r="D21" s="214">
        <v>31436.7</v>
      </c>
      <c r="E21" s="214">
        <v>25976.08</v>
      </c>
      <c r="F21" s="214">
        <v>0</v>
      </c>
      <c r="G21" s="214">
        <v>14324.45</v>
      </c>
      <c r="H21" s="214">
        <v>42948.97</v>
      </c>
      <c r="I21" s="214">
        <v>6055.82</v>
      </c>
      <c r="J21" s="214">
        <v>2118.24</v>
      </c>
      <c r="K21" s="214">
        <v>172.68</v>
      </c>
      <c r="L21" s="214">
        <v>10286.39</v>
      </c>
      <c r="M21" s="215">
        <v>133737.31</v>
      </c>
    </row>
    <row r="22" spans="1:13" s="44" customFormat="1" ht="42" customHeight="1">
      <c r="A22" s="15" t="s">
        <v>19</v>
      </c>
      <c r="B22" s="15" t="s">
        <v>186</v>
      </c>
      <c r="C22" s="214">
        <v>787994.98</v>
      </c>
      <c r="D22" s="214">
        <v>426268.22</v>
      </c>
      <c r="E22" s="214">
        <v>0</v>
      </c>
      <c r="F22" s="214">
        <v>420524.7</v>
      </c>
      <c r="G22" s="214">
        <v>0</v>
      </c>
      <c r="H22" s="214">
        <v>0</v>
      </c>
      <c r="I22" s="214">
        <v>0</v>
      </c>
      <c r="J22" s="214">
        <v>4990.51</v>
      </c>
      <c r="K22" s="214">
        <v>78789.33</v>
      </c>
      <c r="L22" s="214">
        <v>571792.96</v>
      </c>
      <c r="M22" s="215">
        <v>2290360.7</v>
      </c>
    </row>
    <row r="23" spans="1:13" s="75" customFormat="1" ht="42" customHeight="1">
      <c r="A23" s="15" t="s">
        <v>20</v>
      </c>
      <c r="B23" s="15" t="s">
        <v>187</v>
      </c>
      <c r="C23" s="214">
        <v>2152.59</v>
      </c>
      <c r="D23" s="214">
        <v>0</v>
      </c>
      <c r="E23" s="214">
        <v>33.64</v>
      </c>
      <c r="F23" s="214">
        <v>127.96</v>
      </c>
      <c r="G23" s="214">
        <v>3397.32</v>
      </c>
      <c r="H23" s="214">
        <v>37240000</v>
      </c>
      <c r="I23" s="214">
        <v>7.64</v>
      </c>
      <c r="J23" s="214">
        <v>0</v>
      </c>
      <c r="K23" s="214">
        <v>6851600.76</v>
      </c>
      <c r="L23" s="214">
        <v>449395.05</v>
      </c>
      <c r="M23" s="215">
        <v>44546714.96</v>
      </c>
    </row>
    <row r="24" spans="1:13" s="44" customFormat="1" ht="42" customHeight="1">
      <c r="A24" s="181" t="s">
        <v>21</v>
      </c>
      <c r="B24" s="36" t="s">
        <v>188</v>
      </c>
      <c r="C24" s="216">
        <v>0</v>
      </c>
      <c r="D24" s="216">
        <v>0</v>
      </c>
      <c r="E24" s="216">
        <v>0</v>
      </c>
      <c r="F24" s="216">
        <v>0</v>
      </c>
      <c r="G24" s="216">
        <v>0</v>
      </c>
      <c r="H24" s="216">
        <v>0</v>
      </c>
      <c r="I24" s="216">
        <v>0</v>
      </c>
      <c r="J24" s="216">
        <v>0</v>
      </c>
      <c r="K24" s="216">
        <v>0</v>
      </c>
      <c r="L24" s="216">
        <v>0</v>
      </c>
      <c r="M24" s="217">
        <v>0</v>
      </c>
    </row>
    <row r="25" spans="1:13" s="75" customFormat="1" ht="42" customHeight="1">
      <c r="A25" s="23" t="s">
        <v>35</v>
      </c>
      <c r="B25" s="23" t="s">
        <v>189</v>
      </c>
      <c r="C25" s="215">
        <v>17644812.03</v>
      </c>
      <c r="D25" s="215">
        <v>4396018.38</v>
      </c>
      <c r="E25" s="215">
        <v>25668836.04</v>
      </c>
      <c r="F25" s="215">
        <v>5341320.79</v>
      </c>
      <c r="G25" s="215">
        <v>5180022.57</v>
      </c>
      <c r="H25" s="215">
        <v>72125583.19</v>
      </c>
      <c r="I25" s="215">
        <v>18565410.66</v>
      </c>
      <c r="J25" s="215">
        <v>2779666.08</v>
      </c>
      <c r="K25" s="215">
        <v>49350676.88</v>
      </c>
      <c r="L25" s="215">
        <v>11462462.74</v>
      </c>
      <c r="M25" s="215">
        <v>212514809.36</v>
      </c>
    </row>
    <row r="26" spans="1:13" s="75" customFormat="1" ht="42" customHeight="1">
      <c r="A26" s="15" t="s">
        <v>11</v>
      </c>
      <c r="B26" s="15" t="s">
        <v>190</v>
      </c>
      <c r="C26" s="214">
        <v>5366843.56</v>
      </c>
      <c r="D26" s="214">
        <v>0</v>
      </c>
      <c r="E26" s="214">
        <v>1160152.99</v>
      </c>
      <c r="F26" s="214">
        <v>930482.94</v>
      </c>
      <c r="G26" s="214">
        <v>0</v>
      </c>
      <c r="H26" s="214">
        <v>581042.13</v>
      </c>
      <c r="I26" s="214">
        <v>15044049.48</v>
      </c>
      <c r="J26" s="214">
        <v>0</v>
      </c>
      <c r="K26" s="214">
        <v>33731075.5</v>
      </c>
      <c r="L26" s="214">
        <v>0</v>
      </c>
      <c r="M26" s="215">
        <v>56813646.6</v>
      </c>
    </row>
    <row r="27" spans="1:13" s="75" customFormat="1" ht="42" customHeight="1">
      <c r="A27" s="15" t="s">
        <v>12</v>
      </c>
      <c r="B27" s="15" t="s">
        <v>191</v>
      </c>
      <c r="C27" s="214">
        <v>0</v>
      </c>
      <c r="D27" s="214">
        <v>0</v>
      </c>
      <c r="E27" s="214">
        <v>0</v>
      </c>
      <c r="F27" s="214">
        <v>0</v>
      </c>
      <c r="G27" s="214">
        <v>0</v>
      </c>
      <c r="H27" s="214">
        <v>0</v>
      </c>
      <c r="I27" s="214">
        <v>0</v>
      </c>
      <c r="J27" s="214">
        <v>0</v>
      </c>
      <c r="K27" s="214">
        <v>0</v>
      </c>
      <c r="L27" s="214">
        <v>0</v>
      </c>
      <c r="M27" s="215">
        <v>0</v>
      </c>
    </row>
    <row r="28" spans="1:13" s="75" customFormat="1" ht="42" customHeight="1">
      <c r="A28" s="15" t="s">
        <v>16</v>
      </c>
      <c r="B28" s="15" t="s">
        <v>192</v>
      </c>
      <c r="C28" s="214">
        <v>2519486.03</v>
      </c>
      <c r="D28" s="214">
        <v>1790183.83</v>
      </c>
      <c r="E28" s="214">
        <v>6590450.77</v>
      </c>
      <c r="F28" s="214">
        <v>2202864.26</v>
      </c>
      <c r="G28" s="214">
        <v>2677047.13</v>
      </c>
      <c r="H28" s="214">
        <v>10859810.72</v>
      </c>
      <c r="I28" s="214">
        <v>2517791.54</v>
      </c>
      <c r="J28" s="214">
        <v>539442.67</v>
      </c>
      <c r="K28" s="214">
        <v>5789245.33</v>
      </c>
      <c r="L28" s="214">
        <v>5805611.55</v>
      </c>
      <c r="M28" s="215">
        <v>41291933.83</v>
      </c>
    </row>
    <row r="29" spans="1:13" s="75" customFormat="1" ht="42" customHeight="1">
      <c r="A29" s="15" t="s">
        <v>21</v>
      </c>
      <c r="B29" s="15" t="s">
        <v>193</v>
      </c>
      <c r="C29" s="214">
        <v>787994.98</v>
      </c>
      <c r="D29" s="214">
        <v>31902.17</v>
      </c>
      <c r="E29" s="214">
        <v>1825395.88</v>
      </c>
      <c r="F29" s="214">
        <v>0</v>
      </c>
      <c r="G29" s="214">
        <v>0</v>
      </c>
      <c r="H29" s="214">
        <v>15274291.71</v>
      </c>
      <c r="I29" s="214">
        <v>0</v>
      </c>
      <c r="J29" s="214">
        <v>0</v>
      </c>
      <c r="K29" s="214">
        <v>0</v>
      </c>
      <c r="L29" s="214">
        <v>4670680.42</v>
      </c>
      <c r="M29" s="215">
        <v>22590265.16</v>
      </c>
    </row>
    <row r="30" spans="1:13" s="75" customFormat="1" ht="42" customHeight="1">
      <c r="A30" s="15" t="s">
        <v>23</v>
      </c>
      <c r="B30" s="15" t="s">
        <v>194</v>
      </c>
      <c r="C30" s="214">
        <v>0</v>
      </c>
      <c r="D30" s="214">
        <v>0</v>
      </c>
      <c r="E30" s="214">
        <v>0</v>
      </c>
      <c r="F30" s="214">
        <v>0</v>
      </c>
      <c r="G30" s="214">
        <v>0</v>
      </c>
      <c r="H30" s="214">
        <v>0</v>
      </c>
      <c r="I30" s="214">
        <v>0</v>
      </c>
      <c r="J30" s="214">
        <v>0</v>
      </c>
      <c r="K30" s="214">
        <v>0</v>
      </c>
      <c r="L30" s="214">
        <v>0</v>
      </c>
      <c r="M30" s="215">
        <v>0</v>
      </c>
    </row>
    <row r="31" spans="1:13" s="75" customFormat="1" ht="63" customHeight="1">
      <c r="A31" s="15" t="s">
        <v>0</v>
      </c>
      <c r="B31" s="15" t="s">
        <v>195</v>
      </c>
      <c r="C31" s="214">
        <v>0</v>
      </c>
      <c r="D31" s="214">
        <v>0</v>
      </c>
      <c r="E31" s="214">
        <v>0</v>
      </c>
      <c r="F31" s="214">
        <v>0</v>
      </c>
      <c r="G31" s="214">
        <v>0</v>
      </c>
      <c r="H31" s="214">
        <v>0</v>
      </c>
      <c r="I31" s="214">
        <v>0</v>
      </c>
      <c r="J31" s="214">
        <v>0</v>
      </c>
      <c r="K31" s="214">
        <v>0</v>
      </c>
      <c r="L31" s="214">
        <v>0</v>
      </c>
      <c r="M31" s="215">
        <v>0</v>
      </c>
    </row>
    <row r="32" spans="1:13" s="75" customFormat="1" ht="63" customHeight="1">
      <c r="A32" s="15" t="s">
        <v>1</v>
      </c>
      <c r="B32" s="15" t="s">
        <v>196</v>
      </c>
      <c r="C32" s="214">
        <v>787994.98</v>
      </c>
      <c r="D32" s="214">
        <v>426268.22</v>
      </c>
      <c r="E32" s="214">
        <v>0</v>
      </c>
      <c r="F32" s="214">
        <v>420524.7</v>
      </c>
      <c r="G32" s="214">
        <v>0</v>
      </c>
      <c r="H32" s="214">
        <v>2216087.45</v>
      </c>
      <c r="I32" s="214">
        <v>385722.52</v>
      </c>
      <c r="J32" s="214">
        <v>162890.32</v>
      </c>
      <c r="K32" s="214">
        <v>1332216.55</v>
      </c>
      <c r="L32" s="214">
        <v>0</v>
      </c>
      <c r="M32" s="215">
        <v>5731704.74</v>
      </c>
    </row>
    <row r="33" spans="1:13" s="75" customFormat="1" ht="63" customHeight="1">
      <c r="A33" s="15" t="s">
        <v>2</v>
      </c>
      <c r="B33" s="15" t="s">
        <v>197</v>
      </c>
      <c r="C33" s="214">
        <v>0</v>
      </c>
      <c r="D33" s="214">
        <v>0</v>
      </c>
      <c r="E33" s="214">
        <v>0</v>
      </c>
      <c r="F33" s="214">
        <v>0</v>
      </c>
      <c r="G33" s="214">
        <v>0</v>
      </c>
      <c r="H33" s="214">
        <v>0</v>
      </c>
      <c r="I33" s="214">
        <v>0</v>
      </c>
      <c r="J33" s="214">
        <v>0</v>
      </c>
      <c r="K33" s="214">
        <v>0</v>
      </c>
      <c r="L33" s="214">
        <v>0</v>
      </c>
      <c r="M33" s="215">
        <v>0</v>
      </c>
    </row>
    <row r="34" spans="1:13" s="75" customFormat="1" ht="42" customHeight="1">
      <c r="A34" s="15" t="s">
        <v>3</v>
      </c>
      <c r="B34" s="15" t="s">
        <v>198</v>
      </c>
      <c r="C34" s="214">
        <v>1617561.55</v>
      </c>
      <c r="D34" s="214">
        <v>1892027.6</v>
      </c>
      <c r="E34" s="214">
        <v>2055720.48</v>
      </c>
      <c r="F34" s="214">
        <v>1701024.96</v>
      </c>
      <c r="G34" s="214">
        <v>1216575.64</v>
      </c>
      <c r="H34" s="214">
        <v>42632919.17</v>
      </c>
      <c r="I34" s="214">
        <v>484138.24</v>
      </c>
      <c r="J34" s="214">
        <v>697574.7</v>
      </c>
      <c r="K34" s="214">
        <v>7524023.45</v>
      </c>
      <c r="L34" s="214">
        <v>232889.13</v>
      </c>
      <c r="M34" s="215">
        <v>60054454.92</v>
      </c>
    </row>
    <row r="35" spans="1:13" s="44" customFormat="1" ht="42" customHeight="1">
      <c r="A35" s="181" t="s">
        <v>24</v>
      </c>
      <c r="B35" s="36" t="s">
        <v>199</v>
      </c>
      <c r="C35" s="216">
        <v>6564930.93</v>
      </c>
      <c r="D35" s="216">
        <v>255636.56</v>
      </c>
      <c r="E35" s="216">
        <v>14037115.92</v>
      </c>
      <c r="F35" s="216">
        <v>86423.93</v>
      </c>
      <c r="G35" s="216">
        <v>1286399.8</v>
      </c>
      <c r="H35" s="216">
        <v>561432.01</v>
      </c>
      <c r="I35" s="216">
        <v>133708.88</v>
      </c>
      <c r="J35" s="216">
        <v>1379758.39</v>
      </c>
      <c r="K35" s="216">
        <v>974116.05</v>
      </c>
      <c r="L35" s="216">
        <v>753281.64</v>
      </c>
      <c r="M35" s="217">
        <v>26032804.11</v>
      </c>
    </row>
    <row r="36" spans="1:13" s="44" customFormat="1" ht="42" customHeight="1">
      <c r="A36" s="182" t="s">
        <v>91</v>
      </c>
      <c r="B36" s="41" t="s">
        <v>200</v>
      </c>
      <c r="C36" s="217">
        <v>15285865011.36</v>
      </c>
      <c r="D36" s="217">
        <v>8250228854.04</v>
      </c>
      <c r="E36" s="217">
        <v>37867071991.56</v>
      </c>
      <c r="F36" s="217">
        <v>8742403728.66</v>
      </c>
      <c r="G36" s="217">
        <v>13303746853.93</v>
      </c>
      <c r="H36" s="217">
        <v>46247497553.84</v>
      </c>
      <c r="I36" s="217">
        <v>8005885397.28</v>
      </c>
      <c r="J36" s="217">
        <v>3077017569.1</v>
      </c>
      <c r="K36" s="217">
        <v>24277945740.5</v>
      </c>
      <c r="L36" s="217">
        <v>11067590920.94</v>
      </c>
      <c r="M36" s="217">
        <v>176125253621.21</v>
      </c>
    </row>
    <row r="37" spans="1:13" s="44" customFormat="1" ht="42" customHeight="1">
      <c r="A37" s="182" t="s">
        <v>92</v>
      </c>
      <c r="B37" s="41" t="s">
        <v>201</v>
      </c>
      <c r="C37" s="217">
        <v>1359369477.82</v>
      </c>
      <c r="D37" s="217">
        <v>871696609.93</v>
      </c>
      <c r="E37" s="217">
        <v>-1050894109.86</v>
      </c>
      <c r="F37" s="217">
        <v>1806910244.4</v>
      </c>
      <c r="G37" s="217">
        <v>-736044475.59</v>
      </c>
      <c r="H37" s="217">
        <v>6037603949.4</v>
      </c>
      <c r="I37" s="217">
        <v>944993216.86</v>
      </c>
      <c r="J37" s="217">
        <v>28783068.11</v>
      </c>
      <c r="K37" s="217">
        <v>-874051264.27</v>
      </c>
      <c r="L37" s="217">
        <v>2401369769.89</v>
      </c>
      <c r="M37" s="217">
        <v>10789736486.69</v>
      </c>
    </row>
    <row r="38" spans="1:13" s="44" customFormat="1" ht="42" customHeight="1">
      <c r="A38" s="182" t="s">
        <v>93</v>
      </c>
      <c r="B38" s="41" t="s">
        <v>202</v>
      </c>
      <c r="C38" s="217">
        <v>-13879164.25</v>
      </c>
      <c r="D38" s="217">
        <v>-6525045.75</v>
      </c>
      <c r="E38" s="217">
        <v>-806937.87</v>
      </c>
      <c r="F38" s="217">
        <v>-2063590.93</v>
      </c>
      <c r="G38" s="217">
        <v>-11283699.92</v>
      </c>
      <c r="H38" s="217">
        <v>-33337813.15</v>
      </c>
      <c r="I38" s="217">
        <v>-5340946.5</v>
      </c>
      <c r="J38" s="217">
        <v>-3248073.51</v>
      </c>
      <c r="K38" s="217">
        <v>-29782543.63</v>
      </c>
      <c r="L38" s="217">
        <v>-2899994.53</v>
      </c>
      <c r="M38" s="217">
        <v>-109167810.04</v>
      </c>
    </row>
    <row r="39" spans="1:13" s="44" customFormat="1" ht="42" customHeight="1">
      <c r="A39" s="182" t="s">
        <v>94</v>
      </c>
      <c r="B39" s="41" t="s">
        <v>203</v>
      </c>
      <c r="C39" s="217">
        <v>1777733.7</v>
      </c>
      <c r="D39" s="217">
        <v>949952.44</v>
      </c>
      <c r="E39" s="217">
        <v>3002082.16</v>
      </c>
      <c r="F39" s="217">
        <v>2331823.61</v>
      </c>
      <c r="G39" s="217">
        <v>3501427.21</v>
      </c>
      <c r="H39" s="217">
        <v>11457623.41</v>
      </c>
      <c r="I39" s="217">
        <v>968353.27</v>
      </c>
      <c r="J39" s="217">
        <v>275833.5</v>
      </c>
      <c r="K39" s="217">
        <v>1931370.05</v>
      </c>
      <c r="L39" s="217">
        <v>2932007.48</v>
      </c>
      <c r="M39" s="217">
        <v>29128206.83</v>
      </c>
    </row>
    <row r="40" spans="1:13" s="44" customFormat="1" ht="42" customHeight="1">
      <c r="A40" s="182" t="s">
        <v>95</v>
      </c>
      <c r="B40" s="41" t="s">
        <v>204</v>
      </c>
      <c r="C40" s="217">
        <v>0</v>
      </c>
      <c r="D40" s="217">
        <v>0</v>
      </c>
      <c r="E40" s="217">
        <v>0</v>
      </c>
      <c r="F40" s="217">
        <v>0</v>
      </c>
      <c r="G40" s="217">
        <v>0</v>
      </c>
      <c r="H40" s="217">
        <v>0</v>
      </c>
      <c r="I40" s="217">
        <v>0</v>
      </c>
      <c r="J40" s="217">
        <v>0</v>
      </c>
      <c r="K40" s="217">
        <v>0</v>
      </c>
      <c r="L40" s="217">
        <v>0</v>
      </c>
      <c r="M40" s="217">
        <v>0</v>
      </c>
    </row>
    <row r="41" spans="1:13" s="75" customFormat="1" ht="42" customHeight="1">
      <c r="A41" s="23" t="s">
        <v>205</v>
      </c>
      <c r="B41" s="23" t="s">
        <v>206</v>
      </c>
      <c r="C41" s="215">
        <v>13938596964.09</v>
      </c>
      <c r="D41" s="215">
        <v>7384107337.42</v>
      </c>
      <c r="E41" s="215">
        <v>38915770957.13</v>
      </c>
      <c r="F41" s="215">
        <v>6935225251.58</v>
      </c>
      <c r="G41" s="215">
        <v>14047573602.23</v>
      </c>
      <c r="H41" s="215">
        <v>40231773794.18</v>
      </c>
      <c r="I41" s="215">
        <v>7065264773.65</v>
      </c>
      <c r="J41" s="215">
        <v>3051206741</v>
      </c>
      <c r="K41" s="215">
        <v>25179848178.35</v>
      </c>
      <c r="L41" s="215">
        <v>8666189138.1</v>
      </c>
      <c r="M41" s="215">
        <v>165415556737.73</v>
      </c>
    </row>
    <row r="42" spans="1:13" s="75" customFormat="1" ht="42" customHeight="1">
      <c r="A42" s="15" t="s">
        <v>11</v>
      </c>
      <c r="B42" s="15" t="s">
        <v>207</v>
      </c>
      <c r="C42" s="214">
        <v>7147177616.88</v>
      </c>
      <c r="D42" s="214">
        <v>3903319305.08</v>
      </c>
      <c r="E42" s="214">
        <v>21932982022.42</v>
      </c>
      <c r="F42" s="214">
        <v>3840278501.34</v>
      </c>
      <c r="G42" s="214">
        <v>6892782501.81</v>
      </c>
      <c r="H42" s="214">
        <v>21673262922.33</v>
      </c>
      <c r="I42" s="214">
        <v>3513829760.72</v>
      </c>
      <c r="J42" s="214">
        <v>1597979092.89</v>
      </c>
      <c r="K42" s="214">
        <v>12033489614.54</v>
      </c>
      <c r="L42" s="214">
        <v>4821790381.97</v>
      </c>
      <c r="M42" s="215">
        <v>87356891719.98</v>
      </c>
    </row>
    <row r="43" spans="1:13" s="75" customFormat="1" ht="42" customHeight="1">
      <c r="A43" s="15" t="s">
        <v>12</v>
      </c>
      <c r="B43" s="15" t="s">
        <v>208</v>
      </c>
      <c r="C43" s="214">
        <v>2165114779.38</v>
      </c>
      <c r="D43" s="214">
        <v>980009295.11</v>
      </c>
      <c r="E43" s="214">
        <v>4663098376.71</v>
      </c>
      <c r="F43" s="214">
        <v>879113302.95</v>
      </c>
      <c r="G43" s="214">
        <v>3775134632.62</v>
      </c>
      <c r="H43" s="214">
        <v>4572163295.92</v>
      </c>
      <c r="I43" s="214">
        <v>1383520340.43</v>
      </c>
      <c r="J43" s="214">
        <v>597544832.28</v>
      </c>
      <c r="K43" s="214">
        <v>5180286682.6</v>
      </c>
      <c r="L43" s="214">
        <v>1215931149.38</v>
      </c>
      <c r="M43" s="215">
        <v>25411916687.38</v>
      </c>
    </row>
    <row r="44" spans="1:13" s="75" customFormat="1" ht="42" customHeight="1">
      <c r="A44" s="15" t="s">
        <v>16</v>
      </c>
      <c r="B44" s="15" t="s">
        <v>209</v>
      </c>
      <c r="C44" s="214">
        <v>4626304567.83</v>
      </c>
      <c r="D44" s="214">
        <v>2500778737.23</v>
      </c>
      <c r="E44" s="214">
        <v>12319690558</v>
      </c>
      <c r="F44" s="214">
        <v>2215833447.29</v>
      </c>
      <c r="G44" s="214">
        <v>3379656467.8</v>
      </c>
      <c r="H44" s="214">
        <v>13986347575.93</v>
      </c>
      <c r="I44" s="214">
        <v>2112455254.28</v>
      </c>
      <c r="J44" s="214">
        <v>855682815.83</v>
      </c>
      <c r="K44" s="214">
        <v>7966071881.21</v>
      </c>
      <c r="L44" s="214">
        <v>2628467606.75</v>
      </c>
      <c r="M44" s="215">
        <v>52591288912.15</v>
      </c>
    </row>
    <row r="45" spans="1:13" s="44" customFormat="1" ht="42" customHeight="1">
      <c r="A45" s="15" t="s">
        <v>21</v>
      </c>
      <c r="B45" s="15" t="s">
        <v>210</v>
      </c>
      <c r="C45" s="214">
        <v>0</v>
      </c>
      <c r="D45" s="214">
        <v>0</v>
      </c>
      <c r="E45" s="214">
        <v>0</v>
      </c>
      <c r="F45" s="214">
        <v>0</v>
      </c>
      <c r="G45" s="214">
        <v>0</v>
      </c>
      <c r="H45" s="214">
        <v>0</v>
      </c>
      <c r="I45" s="214">
        <v>55459418.22</v>
      </c>
      <c r="J45" s="214">
        <v>0</v>
      </c>
      <c r="K45" s="214">
        <v>0</v>
      </c>
      <c r="L45" s="214">
        <v>0</v>
      </c>
      <c r="M45" s="215">
        <v>55459418.22</v>
      </c>
    </row>
    <row r="46" spans="1:15" s="76" customFormat="1" ht="63" customHeight="1" thickBot="1">
      <c r="A46" s="183" t="s">
        <v>211</v>
      </c>
      <c r="B46" s="100" t="s">
        <v>212</v>
      </c>
      <c r="C46" s="218">
        <v>15285865011.36</v>
      </c>
      <c r="D46" s="218">
        <v>8250228854.04</v>
      </c>
      <c r="E46" s="218">
        <v>37867071991.56</v>
      </c>
      <c r="F46" s="218">
        <v>8742403728.66</v>
      </c>
      <c r="G46" s="218">
        <v>13303746853.93</v>
      </c>
      <c r="H46" s="218">
        <v>46247497553.84</v>
      </c>
      <c r="I46" s="218">
        <v>8005885397.28</v>
      </c>
      <c r="J46" s="218">
        <v>3077017569.1</v>
      </c>
      <c r="K46" s="218">
        <v>24277945740.5</v>
      </c>
      <c r="L46" s="218">
        <v>11067590920.94</v>
      </c>
      <c r="M46" s="218">
        <v>176125253621.21</v>
      </c>
      <c r="N46" s="44"/>
      <c r="O46" s="44"/>
    </row>
    <row r="47" spans="1:15" ht="12.75">
      <c r="A47" s="5"/>
      <c r="B47" s="5"/>
      <c r="C47" s="221"/>
      <c r="D47" s="221"/>
      <c r="E47" s="221"/>
      <c r="F47" s="221"/>
      <c r="G47" s="221"/>
      <c r="H47" s="221"/>
      <c r="I47" s="221"/>
      <c r="J47" s="221"/>
      <c r="K47" s="221"/>
      <c r="L47" s="221"/>
      <c r="M47" s="222"/>
      <c r="N47" s="5"/>
      <c r="O47" s="5"/>
    </row>
    <row r="48" spans="2:13" ht="12.75">
      <c r="B48" s="5"/>
      <c r="C48" s="221"/>
      <c r="D48" s="221"/>
      <c r="E48" s="221"/>
      <c r="F48" s="221"/>
      <c r="G48" s="221"/>
      <c r="H48" s="221"/>
      <c r="I48" s="221"/>
      <c r="J48" s="221"/>
      <c r="K48" s="221"/>
      <c r="L48" s="221"/>
      <c r="M48" s="220" t="s">
        <v>43</v>
      </c>
    </row>
    <row r="49" spans="1:13" ht="12.75">
      <c r="A49" s="5"/>
      <c r="B49" s="5"/>
      <c r="C49" s="221"/>
      <c r="D49" s="221"/>
      <c r="E49" s="221"/>
      <c r="F49" s="221"/>
      <c r="G49" s="221"/>
      <c r="H49" s="221"/>
      <c r="I49" s="221"/>
      <c r="J49" s="221"/>
      <c r="K49" s="221"/>
      <c r="L49" s="221"/>
      <c r="M49" s="221"/>
    </row>
  </sheetData>
  <sheetProtection/>
  <hyperlinks>
    <hyperlink ref="A3" location="'Spis tabel x Tables Index'!A1" display="Powrót do Spisu tabel"/>
  </hyperlink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Q43"/>
  <sheetViews>
    <sheetView showGridLines="0" zoomScalePageLayoutView="0" workbookViewId="0" topLeftCell="A1">
      <selection activeCell="A1" sqref="A1"/>
    </sheetView>
  </sheetViews>
  <sheetFormatPr defaultColWidth="9.140625" defaultRowHeight="12.75"/>
  <cols>
    <col min="1" max="1" width="5.140625" style="0" customWidth="1"/>
    <col min="2" max="2" width="86.28125" style="0" customWidth="1"/>
    <col min="3" max="13" width="16.57421875" style="219" customWidth="1"/>
    <col min="14" max="15" width="21.8515625" style="0" customWidth="1"/>
    <col min="16" max="16" width="21.7109375" style="0" customWidth="1"/>
    <col min="17" max="17" width="16.7109375" style="2" customWidth="1"/>
  </cols>
  <sheetData>
    <row r="1" spans="3:17" s="111" customFormat="1" ht="12.75">
      <c r="C1" s="223"/>
      <c r="D1" s="223"/>
      <c r="E1" s="223"/>
      <c r="F1" s="223"/>
      <c r="G1" s="223"/>
      <c r="H1" s="223"/>
      <c r="I1" s="223"/>
      <c r="J1" s="223"/>
      <c r="K1" s="223"/>
      <c r="L1" s="223"/>
      <c r="M1" s="223"/>
      <c r="Q1" s="184"/>
    </row>
    <row r="2" spans="1:13" s="131" customFormat="1" ht="15">
      <c r="A2" s="27" t="s">
        <v>445</v>
      </c>
      <c r="B2" s="95"/>
      <c r="C2" s="207"/>
      <c r="D2" s="207"/>
      <c r="E2" s="207"/>
      <c r="F2" s="207"/>
      <c r="G2" s="208"/>
      <c r="H2" s="208"/>
      <c r="I2" s="208"/>
      <c r="J2" s="208"/>
      <c r="K2" s="208"/>
      <c r="L2" s="208"/>
      <c r="M2" s="208"/>
    </row>
    <row r="3" spans="1:13" s="131" customFormat="1" ht="15">
      <c r="A3" s="82" t="s">
        <v>452</v>
      </c>
      <c r="B3" s="95"/>
      <c r="C3" s="207"/>
      <c r="D3" s="207"/>
      <c r="E3" s="207"/>
      <c r="F3" s="207"/>
      <c r="G3" s="208"/>
      <c r="H3" s="208"/>
      <c r="I3" s="208"/>
      <c r="J3" s="208"/>
      <c r="K3" s="208"/>
      <c r="L3" s="208"/>
      <c r="M3" s="208"/>
    </row>
    <row r="4" spans="3:17" s="111" customFormat="1" ht="12.75">
      <c r="C4" s="223"/>
      <c r="D4" s="223"/>
      <c r="E4" s="223"/>
      <c r="F4" s="223"/>
      <c r="G4" s="223"/>
      <c r="H4" s="223"/>
      <c r="I4" s="223"/>
      <c r="J4" s="223"/>
      <c r="K4" s="223"/>
      <c r="L4" s="223"/>
      <c r="M4" s="223"/>
      <c r="Q4" s="184"/>
    </row>
    <row r="5" spans="1:13" s="108" customFormat="1" ht="15">
      <c r="A5" s="90" t="s">
        <v>464</v>
      </c>
      <c r="B5" s="109"/>
      <c r="C5" s="209"/>
      <c r="D5" s="209"/>
      <c r="E5" s="209"/>
      <c r="F5" s="209"/>
      <c r="G5" s="209"/>
      <c r="H5" s="209"/>
      <c r="I5" s="209"/>
      <c r="J5" s="209"/>
      <c r="K5" s="209"/>
      <c r="L5" s="209"/>
      <c r="M5" s="209"/>
    </row>
    <row r="6" spans="1:17" s="178" customFormat="1" ht="15">
      <c r="A6" s="91" t="s">
        <v>28</v>
      </c>
      <c r="B6" s="110"/>
      <c r="C6" s="210"/>
      <c r="D6" s="210"/>
      <c r="E6" s="210"/>
      <c r="F6" s="210"/>
      <c r="G6" s="210"/>
      <c r="H6" s="210"/>
      <c r="I6" s="210"/>
      <c r="J6" s="210"/>
      <c r="K6" s="210"/>
      <c r="L6" s="210"/>
      <c r="M6" s="210"/>
      <c r="N6" s="108"/>
      <c r="O6" s="108"/>
      <c r="P6" s="108"/>
      <c r="Q6" s="108"/>
    </row>
    <row r="7" spans="1:17" s="178" customFormat="1" ht="15">
      <c r="A7" s="49"/>
      <c r="B7" s="110"/>
      <c r="C7" s="210"/>
      <c r="D7" s="210"/>
      <c r="E7" s="210"/>
      <c r="F7" s="210"/>
      <c r="G7" s="210"/>
      <c r="H7" s="210"/>
      <c r="I7" s="210"/>
      <c r="J7" s="210"/>
      <c r="K7" s="210"/>
      <c r="L7" s="210"/>
      <c r="M7" s="210"/>
      <c r="N7" s="108"/>
      <c r="O7" s="108"/>
      <c r="P7" s="108"/>
      <c r="Q7" s="108"/>
    </row>
    <row r="8" spans="1:17" s="51" customFormat="1" ht="15.75" thickBot="1">
      <c r="A8" s="47" t="s">
        <v>484</v>
      </c>
      <c r="B8" s="48"/>
      <c r="C8" s="211"/>
      <c r="D8" s="211"/>
      <c r="E8" s="211"/>
      <c r="F8" s="211"/>
      <c r="G8" s="211"/>
      <c r="H8" s="211"/>
      <c r="I8" s="211"/>
      <c r="J8" s="211"/>
      <c r="K8" s="211"/>
      <c r="L8" s="211"/>
      <c r="M8" s="212"/>
      <c r="N8" s="44"/>
      <c r="O8" s="44"/>
      <c r="P8" s="44"/>
      <c r="Q8" s="44"/>
    </row>
    <row r="9" spans="1:13" s="44" customFormat="1" ht="42" customHeight="1" thickBot="1">
      <c r="A9" s="179" t="s">
        <v>29</v>
      </c>
      <c r="B9" s="19"/>
      <c r="C9" s="205" t="s">
        <v>58</v>
      </c>
      <c r="D9" s="205" t="s">
        <v>59</v>
      </c>
      <c r="E9" s="205" t="s">
        <v>428</v>
      </c>
      <c r="F9" s="205" t="s">
        <v>61</v>
      </c>
      <c r="G9" s="205" t="s">
        <v>394</v>
      </c>
      <c r="H9" s="205" t="s">
        <v>393</v>
      </c>
      <c r="I9" s="205" t="s">
        <v>60</v>
      </c>
      <c r="J9" s="205" t="s">
        <v>62</v>
      </c>
      <c r="K9" s="205" t="s">
        <v>63</v>
      </c>
      <c r="L9" s="205" t="s">
        <v>476</v>
      </c>
      <c r="M9" s="205" t="s">
        <v>48</v>
      </c>
    </row>
    <row r="10" spans="1:13" s="44" customFormat="1" ht="42" customHeight="1">
      <c r="A10" s="185" t="s">
        <v>104</v>
      </c>
      <c r="B10" s="186" t="s">
        <v>213</v>
      </c>
      <c r="C10" s="224">
        <v>17479085.41</v>
      </c>
      <c r="D10" s="224">
        <v>16135652.38</v>
      </c>
      <c r="E10" s="224">
        <v>37742180.65</v>
      </c>
      <c r="F10" s="224">
        <v>8874952.26</v>
      </c>
      <c r="G10" s="224">
        <v>13411239.23</v>
      </c>
      <c r="H10" s="224">
        <v>36800752.87</v>
      </c>
      <c r="I10" s="224">
        <v>9812878.96</v>
      </c>
      <c r="J10" s="224">
        <v>2806052.18</v>
      </c>
      <c r="K10" s="224">
        <v>24004695.46</v>
      </c>
      <c r="L10" s="224">
        <v>13776472.69</v>
      </c>
      <c r="M10" s="224">
        <v>180843962.09</v>
      </c>
    </row>
    <row r="11" spans="1:13" s="75" customFormat="1" ht="42" customHeight="1">
      <c r="A11" s="15" t="s">
        <v>11</v>
      </c>
      <c r="B11" s="15" t="s">
        <v>214</v>
      </c>
      <c r="C11" s="214">
        <v>13929647</v>
      </c>
      <c r="D11" s="214">
        <v>14910533.91</v>
      </c>
      <c r="E11" s="214">
        <v>31264017.08</v>
      </c>
      <c r="F11" s="214">
        <v>8267939.38</v>
      </c>
      <c r="G11" s="214">
        <v>12637390.18</v>
      </c>
      <c r="H11" s="214">
        <v>26487720.73</v>
      </c>
      <c r="I11" s="214">
        <v>8520799.93</v>
      </c>
      <c r="J11" s="214">
        <v>2755674.36</v>
      </c>
      <c r="K11" s="214">
        <v>18807158.87</v>
      </c>
      <c r="L11" s="214">
        <v>13486745.08</v>
      </c>
      <c r="M11" s="215">
        <v>151067626.52</v>
      </c>
    </row>
    <row r="12" spans="1:13" s="44" customFormat="1" ht="42" customHeight="1">
      <c r="A12" s="15" t="s">
        <v>13</v>
      </c>
      <c r="B12" s="15" t="s">
        <v>215</v>
      </c>
      <c r="C12" s="214">
        <v>6094310.56</v>
      </c>
      <c r="D12" s="214">
        <v>5925496.63</v>
      </c>
      <c r="E12" s="214">
        <v>11703066.3</v>
      </c>
      <c r="F12" s="214">
        <v>2905234.3</v>
      </c>
      <c r="G12" s="214">
        <v>2469570.97</v>
      </c>
      <c r="H12" s="214">
        <v>6284490.05</v>
      </c>
      <c r="I12" s="214">
        <v>4529779.84</v>
      </c>
      <c r="J12" s="214">
        <v>697234.04</v>
      </c>
      <c r="K12" s="214">
        <v>7319772.86</v>
      </c>
      <c r="L12" s="214">
        <v>6562470.91</v>
      </c>
      <c r="M12" s="215">
        <v>54491426.46</v>
      </c>
    </row>
    <row r="13" spans="1:13" s="44" customFormat="1" ht="42" customHeight="1">
      <c r="A13" s="15" t="s">
        <v>14</v>
      </c>
      <c r="B13" s="15" t="s">
        <v>216</v>
      </c>
      <c r="C13" s="214">
        <v>6566375.55</v>
      </c>
      <c r="D13" s="214">
        <v>8985037.28</v>
      </c>
      <c r="E13" s="214">
        <v>17112974.78</v>
      </c>
      <c r="F13" s="214">
        <v>4638636.82</v>
      </c>
      <c r="G13" s="214">
        <v>8344609.6</v>
      </c>
      <c r="H13" s="214">
        <v>18285033.84</v>
      </c>
      <c r="I13" s="214">
        <v>2388496.8</v>
      </c>
      <c r="J13" s="214">
        <v>1707871.57</v>
      </c>
      <c r="K13" s="214">
        <v>11404098.33</v>
      </c>
      <c r="L13" s="214">
        <v>6117849.51</v>
      </c>
      <c r="M13" s="215">
        <v>85550984.08</v>
      </c>
    </row>
    <row r="14" spans="1:13" s="44" customFormat="1" ht="42" customHeight="1">
      <c r="A14" s="15" t="s">
        <v>15</v>
      </c>
      <c r="B14" s="15" t="s">
        <v>217</v>
      </c>
      <c r="C14" s="214">
        <v>1219726.04</v>
      </c>
      <c r="D14" s="214">
        <v>0</v>
      </c>
      <c r="E14" s="214">
        <v>2425328.76</v>
      </c>
      <c r="F14" s="214">
        <v>724068.26</v>
      </c>
      <c r="G14" s="214">
        <v>1781209.61</v>
      </c>
      <c r="H14" s="214">
        <v>1759552.1</v>
      </c>
      <c r="I14" s="214">
        <v>1602523.29</v>
      </c>
      <c r="J14" s="214">
        <v>337240.33</v>
      </c>
      <c r="K14" s="214">
        <v>83287.68</v>
      </c>
      <c r="L14" s="214">
        <v>503424.66</v>
      </c>
      <c r="M14" s="215">
        <v>10436360.73</v>
      </c>
    </row>
    <row r="15" spans="1:13" s="44" customFormat="1" ht="42" customHeight="1">
      <c r="A15" s="15" t="s">
        <v>17</v>
      </c>
      <c r="B15" s="15" t="s">
        <v>218</v>
      </c>
      <c r="C15" s="214">
        <v>0</v>
      </c>
      <c r="D15" s="214">
        <v>0</v>
      </c>
      <c r="E15" s="214">
        <v>0</v>
      </c>
      <c r="F15" s="214">
        <v>0</v>
      </c>
      <c r="G15" s="214">
        <v>0</v>
      </c>
      <c r="H15" s="214">
        <v>0</v>
      </c>
      <c r="I15" s="214">
        <v>0</v>
      </c>
      <c r="J15" s="214">
        <v>0</v>
      </c>
      <c r="K15" s="214">
        <v>0</v>
      </c>
      <c r="L15" s="214">
        <v>0</v>
      </c>
      <c r="M15" s="215">
        <v>0</v>
      </c>
    </row>
    <row r="16" spans="1:13" s="44" customFormat="1" ht="42" customHeight="1">
      <c r="A16" s="15" t="s">
        <v>18</v>
      </c>
      <c r="B16" s="15" t="s">
        <v>219</v>
      </c>
      <c r="C16" s="214">
        <v>49234.85</v>
      </c>
      <c r="D16" s="214">
        <v>0</v>
      </c>
      <c r="E16" s="214">
        <v>22647.24</v>
      </c>
      <c r="F16" s="214">
        <v>0</v>
      </c>
      <c r="G16" s="214">
        <v>42000</v>
      </c>
      <c r="H16" s="214">
        <v>158644.74</v>
      </c>
      <c r="I16" s="214">
        <v>0</v>
      </c>
      <c r="J16" s="214">
        <v>13328.42</v>
      </c>
      <c r="K16" s="214">
        <v>0</v>
      </c>
      <c r="L16" s="214">
        <v>303000</v>
      </c>
      <c r="M16" s="215">
        <v>588855.25</v>
      </c>
    </row>
    <row r="17" spans="1:13" s="44" customFormat="1" ht="42" customHeight="1">
      <c r="A17" s="15" t="s">
        <v>19</v>
      </c>
      <c r="B17" s="15" t="s">
        <v>220</v>
      </c>
      <c r="C17" s="214">
        <v>0</v>
      </c>
      <c r="D17" s="214">
        <v>0</v>
      </c>
      <c r="E17" s="214">
        <v>0</v>
      </c>
      <c r="F17" s="214">
        <v>0</v>
      </c>
      <c r="G17" s="214">
        <v>0</v>
      </c>
      <c r="H17" s="214">
        <v>0</v>
      </c>
      <c r="I17" s="214">
        <v>0</v>
      </c>
      <c r="J17" s="214">
        <v>0</v>
      </c>
      <c r="K17" s="214">
        <v>0</v>
      </c>
      <c r="L17" s="214">
        <v>0</v>
      </c>
      <c r="M17" s="215">
        <v>0</v>
      </c>
    </row>
    <row r="18" spans="1:13" s="44" customFormat="1" ht="42" customHeight="1">
      <c r="A18" s="15" t="s">
        <v>20</v>
      </c>
      <c r="B18" s="15" t="s">
        <v>221</v>
      </c>
      <c r="C18" s="214">
        <v>0</v>
      </c>
      <c r="D18" s="214">
        <v>0</v>
      </c>
      <c r="E18" s="214">
        <v>0</v>
      </c>
      <c r="F18" s="214">
        <v>0</v>
      </c>
      <c r="G18" s="214">
        <v>0</v>
      </c>
      <c r="H18" s="214">
        <v>0</v>
      </c>
      <c r="I18" s="214">
        <v>0</v>
      </c>
      <c r="J18" s="214">
        <v>0</v>
      </c>
      <c r="K18" s="214">
        <v>0</v>
      </c>
      <c r="L18" s="214">
        <v>0</v>
      </c>
      <c r="M18" s="215">
        <v>0</v>
      </c>
    </row>
    <row r="19" spans="1:13" s="44" customFormat="1" ht="42" customHeight="1">
      <c r="A19" s="15" t="s">
        <v>30</v>
      </c>
      <c r="B19" s="15" t="s">
        <v>222</v>
      </c>
      <c r="C19" s="214">
        <v>0</v>
      </c>
      <c r="D19" s="214">
        <v>0</v>
      </c>
      <c r="E19" s="214">
        <v>0</v>
      </c>
      <c r="F19" s="214">
        <v>0</v>
      </c>
      <c r="G19" s="214">
        <v>0</v>
      </c>
      <c r="H19" s="214">
        <v>0</v>
      </c>
      <c r="I19" s="214">
        <v>0</v>
      </c>
      <c r="J19" s="214">
        <v>0</v>
      </c>
      <c r="K19" s="214">
        <v>0</v>
      </c>
      <c r="L19" s="214">
        <v>0</v>
      </c>
      <c r="M19" s="215">
        <v>0</v>
      </c>
    </row>
    <row r="20" spans="1:13" s="75" customFormat="1" ht="42" customHeight="1">
      <c r="A20" s="15" t="s">
        <v>12</v>
      </c>
      <c r="B20" s="15" t="s">
        <v>223</v>
      </c>
      <c r="C20" s="214">
        <v>0</v>
      </c>
      <c r="D20" s="214">
        <v>409904.42</v>
      </c>
      <c r="E20" s="214">
        <v>384743.63</v>
      </c>
      <c r="F20" s="214">
        <v>5117.11</v>
      </c>
      <c r="G20" s="214">
        <v>0</v>
      </c>
      <c r="H20" s="214">
        <v>98575.06</v>
      </c>
      <c r="I20" s="214">
        <v>0</v>
      </c>
      <c r="J20" s="214">
        <v>5726.69</v>
      </c>
      <c r="K20" s="214">
        <v>2221569.72</v>
      </c>
      <c r="L20" s="214">
        <v>0</v>
      </c>
      <c r="M20" s="215">
        <v>3125636.63</v>
      </c>
    </row>
    <row r="21" spans="1:13" s="75" customFormat="1" ht="42" customHeight="1">
      <c r="A21" s="15" t="s">
        <v>16</v>
      </c>
      <c r="B21" s="15" t="s">
        <v>224</v>
      </c>
      <c r="C21" s="214">
        <v>3544007.5</v>
      </c>
      <c r="D21" s="214">
        <v>815214.05</v>
      </c>
      <c r="E21" s="214">
        <v>6087526.98</v>
      </c>
      <c r="F21" s="214">
        <v>596514.46</v>
      </c>
      <c r="G21" s="214">
        <v>773849.05</v>
      </c>
      <c r="H21" s="214">
        <v>10208090.08</v>
      </c>
      <c r="I21" s="214">
        <v>1290417.33</v>
      </c>
      <c r="J21" s="214">
        <v>44651.13</v>
      </c>
      <c r="K21" s="214">
        <v>2332002.54</v>
      </c>
      <c r="L21" s="214">
        <v>289727.61</v>
      </c>
      <c r="M21" s="215">
        <v>25982000.73</v>
      </c>
    </row>
    <row r="22" spans="1:13" s="75" customFormat="1" ht="42" customHeight="1">
      <c r="A22" s="15" t="s">
        <v>21</v>
      </c>
      <c r="B22" s="15" t="s">
        <v>225</v>
      </c>
      <c r="C22" s="214">
        <v>5430.91</v>
      </c>
      <c r="D22" s="214">
        <v>0</v>
      </c>
      <c r="E22" s="214">
        <v>5892.96</v>
      </c>
      <c r="F22" s="214">
        <v>5381.31</v>
      </c>
      <c r="G22" s="214">
        <v>0</v>
      </c>
      <c r="H22" s="214">
        <v>6367</v>
      </c>
      <c r="I22" s="214">
        <v>1661.7</v>
      </c>
      <c r="J22" s="214">
        <v>0</v>
      </c>
      <c r="K22" s="214">
        <v>643964.33</v>
      </c>
      <c r="L22" s="214">
        <v>0</v>
      </c>
      <c r="M22" s="215">
        <v>668698.21</v>
      </c>
    </row>
    <row r="23" spans="1:13" s="44" customFormat="1" ht="42" customHeight="1">
      <c r="A23" s="182" t="s">
        <v>22</v>
      </c>
      <c r="B23" s="41" t="s">
        <v>226</v>
      </c>
      <c r="C23" s="217">
        <v>29869868.62</v>
      </c>
      <c r="D23" s="217">
        <v>16318767.46</v>
      </c>
      <c r="E23" s="217">
        <v>59708701.17</v>
      </c>
      <c r="F23" s="217">
        <v>14003701.25</v>
      </c>
      <c r="G23" s="217">
        <v>21216772.02</v>
      </c>
      <c r="H23" s="217">
        <v>62732515.51</v>
      </c>
      <c r="I23" s="217">
        <v>14722138.35</v>
      </c>
      <c r="J23" s="217">
        <v>4951341.39</v>
      </c>
      <c r="K23" s="217">
        <v>38399814.27</v>
      </c>
      <c r="L23" s="217">
        <v>18154841.27</v>
      </c>
      <c r="M23" s="217">
        <v>280078461.31</v>
      </c>
    </row>
    <row r="24" spans="1:13" s="75" customFormat="1" ht="42" customHeight="1">
      <c r="A24" s="15" t="s">
        <v>11</v>
      </c>
      <c r="B24" s="15" t="s">
        <v>227</v>
      </c>
      <c r="C24" s="214">
        <v>20018176.22</v>
      </c>
      <c r="D24" s="214">
        <v>11291562.7</v>
      </c>
      <c r="E24" s="214">
        <v>42280151.05</v>
      </c>
      <c r="F24" s="214">
        <v>11876784.37</v>
      </c>
      <c r="G24" s="214">
        <v>17424527</v>
      </c>
      <c r="H24" s="214">
        <v>46204513.21</v>
      </c>
      <c r="I24" s="214">
        <v>10999983.76</v>
      </c>
      <c r="J24" s="214">
        <v>4241845.1</v>
      </c>
      <c r="K24" s="214">
        <v>29801853.47</v>
      </c>
      <c r="L24" s="214">
        <v>14797206.97</v>
      </c>
      <c r="M24" s="215">
        <v>208936603.85</v>
      </c>
    </row>
    <row r="25" spans="1:13" s="75" customFormat="1" ht="42" customHeight="1">
      <c r="A25" s="15" t="s">
        <v>12</v>
      </c>
      <c r="B25" s="15" t="s">
        <v>228</v>
      </c>
      <c r="C25" s="214">
        <v>2352276.32</v>
      </c>
      <c r="D25" s="214">
        <v>1262444.01</v>
      </c>
      <c r="E25" s="214">
        <v>5833493.39</v>
      </c>
      <c r="F25" s="214">
        <v>1334630.56</v>
      </c>
      <c r="G25" s="214">
        <v>2028065.85</v>
      </c>
      <c r="H25" s="214">
        <v>7085900.82</v>
      </c>
      <c r="I25" s="214">
        <v>1227230.22</v>
      </c>
      <c r="J25" s="214">
        <v>471316.13</v>
      </c>
      <c r="K25" s="214">
        <v>3719039.61</v>
      </c>
      <c r="L25" s="214">
        <v>1699650.82</v>
      </c>
      <c r="M25" s="215">
        <v>27014047.73</v>
      </c>
    </row>
    <row r="26" spans="1:13" s="75" customFormat="1" ht="42" customHeight="1">
      <c r="A26" s="15" t="s">
        <v>16</v>
      </c>
      <c r="B26" s="15" t="s">
        <v>229</v>
      </c>
      <c r="C26" s="214">
        <v>732865.24</v>
      </c>
      <c r="D26" s="214">
        <v>319260.14</v>
      </c>
      <c r="E26" s="214">
        <v>1527992.45</v>
      </c>
      <c r="F26" s="214">
        <v>252442.18</v>
      </c>
      <c r="G26" s="214">
        <v>578131.03</v>
      </c>
      <c r="H26" s="214">
        <v>1726647.55</v>
      </c>
      <c r="I26" s="214">
        <v>397344.24</v>
      </c>
      <c r="J26" s="214">
        <v>142544.2</v>
      </c>
      <c r="K26" s="214">
        <v>822551.78</v>
      </c>
      <c r="L26" s="214">
        <v>518521.54</v>
      </c>
      <c r="M26" s="215">
        <v>7018300.35</v>
      </c>
    </row>
    <row r="27" spans="1:13" s="75" customFormat="1" ht="42" customHeight="1">
      <c r="A27" s="15" t="s">
        <v>21</v>
      </c>
      <c r="B27" s="15" t="s">
        <v>230</v>
      </c>
      <c r="C27" s="214">
        <v>11731.08</v>
      </c>
      <c r="D27" s="214">
        <v>0</v>
      </c>
      <c r="E27" s="214">
        <v>22162.44</v>
      </c>
      <c r="F27" s="214">
        <v>0</v>
      </c>
      <c r="G27" s="214">
        <v>26321.4</v>
      </c>
      <c r="H27" s="214">
        <v>66203.65</v>
      </c>
      <c r="I27" s="214">
        <v>0</v>
      </c>
      <c r="J27" s="214">
        <v>0</v>
      </c>
      <c r="K27" s="214">
        <v>0</v>
      </c>
      <c r="L27" s="214">
        <v>0</v>
      </c>
      <c r="M27" s="215">
        <v>126418.57</v>
      </c>
    </row>
    <row r="28" spans="1:13" s="44" customFormat="1" ht="42" customHeight="1">
      <c r="A28" s="15" t="s">
        <v>13</v>
      </c>
      <c r="B28" s="15" t="s">
        <v>231</v>
      </c>
      <c r="C28" s="214">
        <v>11731.08</v>
      </c>
      <c r="D28" s="214">
        <v>0</v>
      </c>
      <c r="E28" s="214">
        <v>12661.66</v>
      </c>
      <c r="F28" s="214">
        <v>0</v>
      </c>
      <c r="G28" s="214">
        <v>26321.4</v>
      </c>
      <c r="H28" s="214">
        <v>0</v>
      </c>
      <c r="I28" s="214">
        <v>0</v>
      </c>
      <c r="J28" s="214">
        <v>0</v>
      </c>
      <c r="K28" s="214">
        <v>0</v>
      </c>
      <c r="L28" s="214">
        <v>0</v>
      </c>
      <c r="M28" s="215">
        <v>50714.14</v>
      </c>
    </row>
    <row r="29" spans="1:13" s="44" customFormat="1" ht="42" customHeight="1">
      <c r="A29" s="15" t="s">
        <v>14</v>
      </c>
      <c r="B29" s="15" t="s">
        <v>232</v>
      </c>
      <c r="C29" s="214">
        <v>0</v>
      </c>
      <c r="D29" s="214">
        <v>0</v>
      </c>
      <c r="E29" s="214">
        <v>9500.78</v>
      </c>
      <c r="F29" s="214">
        <v>0</v>
      </c>
      <c r="G29" s="214">
        <v>0</v>
      </c>
      <c r="H29" s="214">
        <v>66203.65</v>
      </c>
      <c r="I29" s="214">
        <v>0</v>
      </c>
      <c r="J29" s="214">
        <v>0</v>
      </c>
      <c r="K29" s="214">
        <v>0</v>
      </c>
      <c r="L29" s="214">
        <v>0</v>
      </c>
      <c r="M29" s="215">
        <v>75704.43</v>
      </c>
    </row>
    <row r="30" spans="1:13" s="75" customFormat="1" ht="42" customHeight="1">
      <c r="A30" s="15" t="s">
        <v>23</v>
      </c>
      <c r="B30" s="15" t="s">
        <v>233</v>
      </c>
      <c r="C30" s="214">
        <v>0</v>
      </c>
      <c r="D30" s="214">
        <v>0</v>
      </c>
      <c r="E30" s="214">
        <v>221594.48</v>
      </c>
      <c r="F30" s="214">
        <v>0</v>
      </c>
      <c r="G30" s="214">
        <v>0</v>
      </c>
      <c r="H30" s="214">
        <v>0</v>
      </c>
      <c r="I30" s="214">
        <v>0</v>
      </c>
      <c r="J30" s="214">
        <v>0</v>
      </c>
      <c r="K30" s="214">
        <v>0</v>
      </c>
      <c r="L30" s="214">
        <v>0</v>
      </c>
      <c r="M30" s="215">
        <v>221594.48</v>
      </c>
    </row>
    <row r="31" spans="1:13" s="75" customFormat="1" ht="42" customHeight="1">
      <c r="A31" s="15" t="s">
        <v>0</v>
      </c>
      <c r="B31" s="15" t="s">
        <v>234</v>
      </c>
      <c r="C31" s="214">
        <v>0</v>
      </c>
      <c r="D31" s="214">
        <v>0</v>
      </c>
      <c r="E31" s="214">
        <v>0</v>
      </c>
      <c r="F31" s="214">
        <v>0</v>
      </c>
      <c r="G31" s="214">
        <v>0</v>
      </c>
      <c r="H31" s="214">
        <v>0</v>
      </c>
      <c r="I31" s="214">
        <v>0</v>
      </c>
      <c r="J31" s="214">
        <v>0</v>
      </c>
      <c r="K31" s="214">
        <v>0</v>
      </c>
      <c r="L31" s="214">
        <v>0</v>
      </c>
      <c r="M31" s="215">
        <v>0</v>
      </c>
    </row>
    <row r="32" spans="1:13" s="75" customFormat="1" ht="42" customHeight="1">
      <c r="A32" s="15" t="s">
        <v>1</v>
      </c>
      <c r="B32" s="15" t="s">
        <v>235</v>
      </c>
      <c r="C32" s="214">
        <v>5628385.21</v>
      </c>
      <c r="D32" s="214">
        <v>3095013.28</v>
      </c>
      <c r="E32" s="214">
        <v>8356820.41</v>
      </c>
      <c r="F32" s="214">
        <v>161709.91</v>
      </c>
      <c r="G32" s="214">
        <v>874126.46</v>
      </c>
      <c r="H32" s="214">
        <v>6772834</v>
      </c>
      <c r="I32" s="214">
        <v>1411835.37</v>
      </c>
      <c r="J32" s="214">
        <v>12105.25</v>
      </c>
      <c r="K32" s="214">
        <v>3182530.56</v>
      </c>
      <c r="L32" s="214">
        <v>242943.74</v>
      </c>
      <c r="M32" s="215">
        <v>29738304.19</v>
      </c>
    </row>
    <row r="33" spans="1:13" s="75" customFormat="1" ht="42" customHeight="1">
      <c r="A33" s="15" t="s">
        <v>2</v>
      </c>
      <c r="B33" s="15" t="s">
        <v>389</v>
      </c>
      <c r="C33" s="214">
        <v>1126434.55</v>
      </c>
      <c r="D33" s="214">
        <v>350487.33</v>
      </c>
      <c r="E33" s="214">
        <v>1466486.95</v>
      </c>
      <c r="F33" s="214">
        <v>378134.23</v>
      </c>
      <c r="G33" s="214">
        <v>285600.28</v>
      </c>
      <c r="H33" s="214">
        <v>876416.28</v>
      </c>
      <c r="I33" s="214">
        <v>685658.45</v>
      </c>
      <c r="J33" s="214">
        <v>83530.71</v>
      </c>
      <c r="K33" s="214">
        <v>873838.85</v>
      </c>
      <c r="L33" s="214">
        <v>894036.95</v>
      </c>
      <c r="M33" s="215">
        <v>7020624.58</v>
      </c>
    </row>
    <row r="34" spans="1:13" s="75" customFormat="1" ht="42" customHeight="1">
      <c r="A34" s="15" t="s">
        <v>3</v>
      </c>
      <c r="B34" s="15" t="s">
        <v>236</v>
      </c>
      <c r="C34" s="214">
        <v>0</v>
      </c>
      <c r="D34" s="214">
        <v>0</v>
      </c>
      <c r="E34" s="214">
        <v>0</v>
      </c>
      <c r="F34" s="214">
        <v>0</v>
      </c>
      <c r="G34" s="214">
        <v>0</v>
      </c>
      <c r="H34" s="214">
        <v>0</v>
      </c>
      <c r="I34" s="214">
        <v>86.31</v>
      </c>
      <c r="J34" s="214">
        <v>0</v>
      </c>
      <c r="K34" s="214">
        <v>0</v>
      </c>
      <c r="L34" s="214">
        <v>2481.25</v>
      </c>
      <c r="M34" s="215">
        <v>2567.56</v>
      </c>
    </row>
    <row r="35" spans="1:13" s="44" customFormat="1" ht="42" customHeight="1">
      <c r="A35" s="182" t="s">
        <v>25</v>
      </c>
      <c r="B35" s="41" t="s">
        <v>237</v>
      </c>
      <c r="C35" s="217">
        <v>-12390783.21</v>
      </c>
      <c r="D35" s="217">
        <v>-183115.08</v>
      </c>
      <c r="E35" s="217">
        <v>-21966520.52</v>
      </c>
      <c r="F35" s="217">
        <v>-5128748.99</v>
      </c>
      <c r="G35" s="217">
        <v>-7805532.79</v>
      </c>
      <c r="H35" s="217">
        <v>-25931762.64</v>
      </c>
      <c r="I35" s="217">
        <v>-4909259.39</v>
      </c>
      <c r="J35" s="217">
        <v>-2145289.21</v>
      </c>
      <c r="K35" s="217">
        <v>-14395118.81</v>
      </c>
      <c r="L35" s="217">
        <v>-4378368.58</v>
      </c>
      <c r="M35" s="217">
        <v>-99234499.22</v>
      </c>
    </row>
    <row r="36" spans="1:13" s="44" customFormat="1" ht="42" customHeight="1">
      <c r="A36" s="182" t="s">
        <v>26</v>
      </c>
      <c r="B36" s="41" t="s">
        <v>238</v>
      </c>
      <c r="C36" s="217">
        <v>-1042394701.05</v>
      </c>
      <c r="D36" s="217">
        <v>-443116847.18</v>
      </c>
      <c r="E36" s="217">
        <v>-2544980669.07</v>
      </c>
      <c r="F36" s="217">
        <v>-530712865.98</v>
      </c>
      <c r="G36" s="217">
        <v>-625330146.56</v>
      </c>
      <c r="H36" s="217">
        <v>-2930991729.08</v>
      </c>
      <c r="I36" s="217">
        <v>-460597680.48</v>
      </c>
      <c r="J36" s="217">
        <v>-178596522.94</v>
      </c>
      <c r="K36" s="217">
        <v>-1307056629.85</v>
      </c>
      <c r="L36" s="217">
        <v>-683720214.44</v>
      </c>
      <c r="M36" s="217">
        <v>-10747498006.63</v>
      </c>
    </row>
    <row r="37" spans="1:13" s="75" customFormat="1" ht="42" customHeight="1">
      <c r="A37" s="15" t="s">
        <v>11</v>
      </c>
      <c r="B37" s="15" t="s">
        <v>239</v>
      </c>
      <c r="C37" s="214">
        <v>39714920.64</v>
      </c>
      <c r="D37" s="214">
        <v>-141400</v>
      </c>
      <c r="E37" s="214">
        <v>96954132.39</v>
      </c>
      <c r="F37" s="214">
        <v>22642911.88</v>
      </c>
      <c r="G37" s="214">
        <v>52103194.27</v>
      </c>
      <c r="H37" s="214">
        <v>-325005552.78</v>
      </c>
      <c r="I37" s="214">
        <v>22419097.66</v>
      </c>
      <c r="J37" s="214">
        <v>27221803.64</v>
      </c>
      <c r="K37" s="214">
        <v>174495258.33</v>
      </c>
      <c r="L37" s="214">
        <v>-10050737.11</v>
      </c>
      <c r="M37" s="215">
        <v>100353628.92</v>
      </c>
    </row>
    <row r="38" spans="1:13" s="75" customFormat="1" ht="42" customHeight="1">
      <c r="A38" s="15" t="s">
        <v>12</v>
      </c>
      <c r="B38" s="15" t="s">
        <v>240</v>
      </c>
      <c r="C38" s="214">
        <v>-1082109621.69</v>
      </c>
      <c r="D38" s="214">
        <v>-442975447.18</v>
      </c>
      <c r="E38" s="214">
        <v>-2641934801.46</v>
      </c>
      <c r="F38" s="214">
        <v>-553355777.86</v>
      </c>
      <c r="G38" s="214">
        <v>-677433340.83</v>
      </c>
      <c r="H38" s="214">
        <v>-2605986176.3</v>
      </c>
      <c r="I38" s="214">
        <v>-483016778.14</v>
      </c>
      <c r="J38" s="214">
        <v>-205818326.58</v>
      </c>
      <c r="K38" s="214">
        <v>-1481551888.18</v>
      </c>
      <c r="L38" s="214">
        <v>-673669477.33</v>
      </c>
      <c r="M38" s="215">
        <v>-10847851635.55</v>
      </c>
    </row>
    <row r="39" spans="1:13" s="44" customFormat="1" ht="42" customHeight="1">
      <c r="A39" s="182" t="s">
        <v>27</v>
      </c>
      <c r="B39" s="41" t="s">
        <v>241</v>
      </c>
      <c r="C39" s="217">
        <v>-1054785484.26</v>
      </c>
      <c r="D39" s="217">
        <v>-443299962.26</v>
      </c>
      <c r="E39" s="217">
        <v>-2566947189.59</v>
      </c>
      <c r="F39" s="217">
        <v>-535841614.97</v>
      </c>
      <c r="G39" s="217">
        <v>-633135679.35</v>
      </c>
      <c r="H39" s="217">
        <v>-2956923491.72</v>
      </c>
      <c r="I39" s="217">
        <v>-465506939.87</v>
      </c>
      <c r="J39" s="217">
        <v>-180741812.15</v>
      </c>
      <c r="K39" s="217">
        <v>-1321451748.66</v>
      </c>
      <c r="L39" s="217">
        <v>-688098583.02</v>
      </c>
      <c r="M39" s="217">
        <v>-10846732505.85</v>
      </c>
    </row>
    <row r="40" spans="1:13" s="44" customFormat="1" ht="42" customHeight="1">
      <c r="A40" s="182" t="s">
        <v>31</v>
      </c>
      <c r="B40" s="41" t="s">
        <v>390</v>
      </c>
      <c r="C40" s="217">
        <v>0</v>
      </c>
      <c r="D40" s="217">
        <v>0</v>
      </c>
      <c r="E40" s="217">
        <v>0</v>
      </c>
      <c r="F40" s="217">
        <v>0</v>
      </c>
      <c r="G40" s="217">
        <v>0</v>
      </c>
      <c r="H40" s="217">
        <v>0</v>
      </c>
      <c r="I40" s="217">
        <v>0</v>
      </c>
      <c r="J40" s="217">
        <v>0</v>
      </c>
      <c r="K40" s="217">
        <v>0</v>
      </c>
      <c r="L40" s="217">
        <v>0</v>
      </c>
      <c r="M40" s="217">
        <v>0</v>
      </c>
    </row>
    <row r="41" spans="1:13" s="44" customFormat="1" ht="42" customHeight="1" thickBot="1">
      <c r="A41" s="187" t="s">
        <v>32</v>
      </c>
      <c r="B41" s="43" t="s">
        <v>242</v>
      </c>
      <c r="C41" s="225">
        <v>-1054785484.26</v>
      </c>
      <c r="D41" s="225">
        <v>-443299962.26</v>
      </c>
      <c r="E41" s="225">
        <v>-2566947189.59</v>
      </c>
      <c r="F41" s="225">
        <v>-535841614.97</v>
      </c>
      <c r="G41" s="225">
        <v>-633135679.35</v>
      </c>
      <c r="H41" s="225">
        <v>-2956923491.72</v>
      </c>
      <c r="I41" s="225">
        <v>-465506939.87</v>
      </c>
      <c r="J41" s="225">
        <v>-180741812.15</v>
      </c>
      <c r="K41" s="225">
        <v>-1321451748.66</v>
      </c>
      <c r="L41" s="225">
        <v>-688098583.02</v>
      </c>
      <c r="M41" s="225">
        <v>-10846732505.85</v>
      </c>
    </row>
    <row r="42" spans="14:16" ht="12.75">
      <c r="N42" s="5"/>
      <c r="O42" s="5"/>
      <c r="P42" s="2"/>
    </row>
    <row r="43" spans="2:13" ht="12.75">
      <c r="B43" s="5"/>
      <c r="C43" s="221"/>
      <c r="D43" s="221"/>
      <c r="E43" s="221"/>
      <c r="F43" s="221"/>
      <c r="G43" s="221"/>
      <c r="H43" s="221"/>
      <c r="I43" s="221"/>
      <c r="J43" s="221"/>
      <c r="K43" s="221"/>
      <c r="L43" s="221"/>
      <c r="M43" s="226" t="s">
        <v>43</v>
      </c>
    </row>
  </sheetData>
  <sheetProtection/>
  <hyperlinks>
    <hyperlink ref="A3" location="'Spis tabel x Tables Index'!A1" display="Powrót do Spisu tabel"/>
  </hyperlink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Q99"/>
  <sheetViews>
    <sheetView showGridLines="0" zoomScalePageLayoutView="0" workbookViewId="0" topLeftCell="A1">
      <selection activeCell="A1" sqref="A1"/>
    </sheetView>
  </sheetViews>
  <sheetFormatPr defaultColWidth="17.28125" defaultRowHeight="12.75"/>
  <cols>
    <col min="1" max="1" width="4.8515625" style="4" customWidth="1"/>
    <col min="2" max="2" width="99.7109375" style="4" customWidth="1"/>
    <col min="3" max="3" width="17.140625" style="220" customWidth="1"/>
    <col min="4" max="16384" width="17.28125" style="4" customWidth="1"/>
  </cols>
  <sheetData>
    <row r="1" s="104" customFormat="1" ht="12.75">
      <c r="C1" s="206"/>
    </row>
    <row r="2" spans="1:6" s="131" customFormat="1" ht="15">
      <c r="A2" s="27" t="s">
        <v>445</v>
      </c>
      <c r="B2" s="95"/>
      <c r="C2" s="207"/>
      <c r="D2" s="95"/>
      <c r="E2" s="95"/>
      <c r="F2" s="95"/>
    </row>
    <row r="3" spans="1:6" s="131" customFormat="1" ht="15">
      <c r="A3" s="82" t="s">
        <v>452</v>
      </c>
      <c r="B3" s="95"/>
      <c r="C3" s="207"/>
      <c r="D3" s="95"/>
      <c r="E3" s="95"/>
      <c r="F3" s="95"/>
    </row>
    <row r="4" s="104" customFormat="1" ht="12.75">
      <c r="C4" s="206"/>
    </row>
    <row r="5" spans="1:3" s="104" customFormat="1" ht="15">
      <c r="A5" s="114" t="s">
        <v>504</v>
      </c>
      <c r="B5" s="188"/>
      <c r="C5" s="227"/>
    </row>
    <row r="6" spans="1:3" s="104" customFormat="1" ht="15">
      <c r="A6" s="115" t="s">
        <v>505</v>
      </c>
      <c r="B6" s="188"/>
      <c r="C6" s="227"/>
    </row>
    <row r="7" spans="1:3" s="104" customFormat="1" ht="15">
      <c r="A7" s="11"/>
      <c r="B7" s="188"/>
      <c r="C7" s="227"/>
    </row>
    <row r="8" spans="1:17" s="6" customFormat="1" ht="15.75" thickBot="1">
      <c r="A8" s="47" t="s">
        <v>484</v>
      </c>
      <c r="B8" s="8"/>
      <c r="C8" s="228"/>
      <c r="D8" s="9"/>
      <c r="E8" s="9"/>
      <c r="F8" s="9"/>
      <c r="G8" s="9"/>
      <c r="H8" s="9"/>
      <c r="I8" s="9"/>
      <c r="J8" s="9"/>
      <c r="K8" s="9"/>
      <c r="L8" s="9"/>
      <c r="M8" s="9"/>
      <c r="N8" s="1"/>
      <c r="O8" s="1"/>
      <c r="P8" s="4"/>
      <c r="Q8" s="4"/>
    </row>
    <row r="9" spans="1:3" ht="42" customHeight="1" thickBot="1">
      <c r="A9" s="314" t="s">
        <v>297</v>
      </c>
      <c r="B9" s="314"/>
      <c r="C9" s="205" t="s">
        <v>48</v>
      </c>
    </row>
    <row r="10" spans="1:3" ht="42" customHeight="1">
      <c r="A10" s="189" t="s">
        <v>298</v>
      </c>
      <c r="B10" s="40" t="s">
        <v>299</v>
      </c>
      <c r="C10" s="229">
        <v>2815618184.95</v>
      </c>
    </row>
    <row r="11" spans="1:3" ht="42" customHeight="1">
      <c r="A11" s="23" t="s">
        <v>34</v>
      </c>
      <c r="B11" s="24" t="s">
        <v>300</v>
      </c>
      <c r="C11" s="215">
        <v>1961632290.57</v>
      </c>
    </row>
    <row r="12" spans="1:3" ht="42" customHeight="1">
      <c r="A12" s="23" t="s">
        <v>11</v>
      </c>
      <c r="B12" s="24" t="s">
        <v>301</v>
      </c>
      <c r="C12" s="215">
        <v>245260258.94</v>
      </c>
    </row>
    <row r="13" spans="1:3" ht="42" customHeight="1">
      <c r="A13" s="23" t="s">
        <v>12</v>
      </c>
      <c r="B13" s="24" t="s">
        <v>302</v>
      </c>
      <c r="C13" s="215">
        <v>3684469.88</v>
      </c>
    </row>
    <row r="14" spans="1:3" ht="42" customHeight="1">
      <c r="A14" s="23" t="s">
        <v>16</v>
      </c>
      <c r="B14" s="24" t="s">
        <v>303</v>
      </c>
      <c r="C14" s="215">
        <v>374697.44</v>
      </c>
    </row>
    <row r="15" spans="1:3" ht="42" customHeight="1">
      <c r="A15" s="15" t="s">
        <v>13</v>
      </c>
      <c r="B15" s="26" t="s">
        <v>304</v>
      </c>
      <c r="C15" s="214">
        <v>185255.95</v>
      </c>
    </row>
    <row r="16" spans="1:3" ht="42" customHeight="1">
      <c r="A16" s="15" t="s">
        <v>14</v>
      </c>
      <c r="B16" s="26" t="s">
        <v>305</v>
      </c>
      <c r="C16" s="214">
        <v>189441.49</v>
      </c>
    </row>
    <row r="17" spans="1:3" ht="42" customHeight="1">
      <c r="A17" s="152" t="s">
        <v>21</v>
      </c>
      <c r="B17" s="42" t="s">
        <v>306</v>
      </c>
      <c r="C17" s="217">
        <v>1568631048.59</v>
      </c>
    </row>
    <row r="18" spans="1:3" ht="42" customHeight="1">
      <c r="A18" s="15" t="s">
        <v>13</v>
      </c>
      <c r="B18" s="26" t="s">
        <v>307</v>
      </c>
      <c r="C18" s="214">
        <v>0</v>
      </c>
    </row>
    <row r="19" spans="1:3" ht="42" customHeight="1">
      <c r="A19" s="15" t="s">
        <v>14</v>
      </c>
      <c r="B19" s="26" t="s">
        <v>308</v>
      </c>
      <c r="C19" s="214">
        <v>0</v>
      </c>
    </row>
    <row r="20" spans="1:3" ht="42" customHeight="1">
      <c r="A20" s="15" t="s">
        <v>15</v>
      </c>
      <c r="B20" s="38" t="s">
        <v>309</v>
      </c>
      <c r="C20" s="214">
        <v>1568631048.59</v>
      </c>
    </row>
    <row r="21" spans="1:3" ht="42" customHeight="1">
      <c r="A21" s="15" t="s">
        <v>36</v>
      </c>
      <c r="B21" s="26" t="s">
        <v>391</v>
      </c>
      <c r="C21" s="214">
        <v>251545240</v>
      </c>
    </row>
    <row r="22" spans="1:3" ht="42" customHeight="1">
      <c r="A22" s="190" t="s">
        <v>17</v>
      </c>
      <c r="B22" s="37" t="s">
        <v>310</v>
      </c>
      <c r="C22" s="216">
        <v>0</v>
      </c>
    </row>
    <row r="23" spans="1:3" ht="42" customHeight="1">
      <c r="A23" s="23" t="s">
        <v>23</v>
      </c>
      <c r="B23" s="24" t="s">
        <v>311</v>
      </c>
      <c r="C23" s="215">
        <v>143681815.72</v>
      </c>
    </row>
    <row r="24" spans="1:3" ht="42" customHeight="1">
      <c r="A24" s="23" t="s">
        <v>35</v>
      </c>
      <c r="B24" s="24" t="s">
        <v>312</v>
      </c>
      <c r="C24" s="215">
        <v>853985894.38</v>
      </c>
    </row>
    <row r="25" spans="1:3" ht="42" customHeight="1">
      <c r="A25" s="23" t="s">
        <v>11</v>
      </c>
      <c r="B25" s="24" t="s">
        <v>313</v>
      </c>
      <c r="C25" s="215">
        <v>0</v>
      </c>
    </row>
    <row r="26" spans="1:3" ht="42" customHeight="1">
      <c r="A26" s="23" t="s">
        <v>12</v>
      </c>
      <c r="B26" s="24" t="s">
        <v>314</v>
      </c>
      <c r="C26" s="215">
        <v>89517087.44</v>
      </c>
    </row>
    <row r="27" spans="1:3" ht="42" customHeight="1">
      <c r="A27" s="15" t="s">
        <v>13</v>
      </c>
      <c r="B27" s="26" t="s">
        <v>315</v>
      </c>
      <c r="C27" s="214">
        <v>81785170.22</v>
      </c>
    </row>
    <row r="28" spans="1:3" ht="42" customHeight="1">
      <c r="A28" s="15" t="s">
        <v>316</v>
      </c>
      <c r="B28" s="26" t="s">
        <v>317</v>
      </c>
      <c r="C28" s="214">
        <v>81721634.95</v>
      </c>
    </row>
    <row r="29" spans="1:3" ht="42" customHeight="1">
      <c r="A29" s="15" t="s">
        <v>318</v>
      </c>
      <c r="B29" s="26" t="s">
        <v>319</v>
      </c>
      <c r="C29" s="214">
        <v>43444232</v>
      </c>
    </row>
    <row r="30" spans="1:3" ht="42" customHeight="1">
      <c r="A30" s="15" t="s">
        <v>36</v>
      </c>
      <c r="B30" s="26" t="s">
        <v>320</v>
      </c>
      <c r="C30" s="214">
        <v>41797324.41</v>
      </c>
    </row>
    <row r="31" spans="1:3" ht="42" customHeight="1">
      <c r="A31" s="15" t="s">
        <v>36</v>
      </c>
      <c r="B31" s="26" t="s">
        <v>321</v>
      </c>
      <c r="C31" s="214">
        <v>0</v>
      </c>
    </row>
    <row r="32" spans="1:3" ht="42" customHeight="1">
      <c r="A32" s="15" t="s">
        <v>36</v>
      </c>
      <c r="B32" s="26" t="s">
        <v>322</v>
      </c>
      <c r="C32" s="214">
        <v>0</v>
      </c>
    </row>
    <row r="33" spans="1:3" ht="42" customHeight="1">
      <c r="A33" s="15" t="s">
        <v>36</v>
      </c>
      <c r="B33" s="26" t="s">
        <v>323</v>
      </c>
      <c r="C33" s="214">
        <v>1646907.59</v>
      </c>
    </row>
    <row r="34" spans="1:3" ht="42" customHeight="1">
      <c r="A34" s="15" t="s">
        <v>324</v>
      </c>
      <c r="B34" s="26" t="s">
        <v>325</v>
      </c>
      <c r="C34" s="214">
        <v>0</v>
      </c>
    </row>
    <row r="35" spans="1:3" ht="42" customHeight="1">
      <c r="A35" s="15" t="s">
        <v>326</v>
      </c>
      <c r="B35" s="26" t="s">
        <v>327</v>
      </c>
      <c r="C35" s="214">
        <v>34907135.01</v>
      </c>
    </row>
    <row r="36" spans="1:3" ht="42" customHeight="1">
      <c r="A36" s="190" t="s">
        <v>328</v>
      </c>
      <c r="B36" s="37" t="s">
        <v>329</v>
      </c>
      <c r="C36" s="216">
        <v>0</v>
      </c>
    </row>
    <row r="37" spans="1:3" ht="42" customHeight="1">
      <c r="A37" s="15" t="s">
        <v>330</v>
      </c>
      <c r="B37" s="26" t="s">
        <v>331</v>
      </c>
      <c r="C37" s="214">
        <v>1180623.23</v>
      </c>
    </row>
    <row r="38" spans="1:3" ht="42" customHeight="1">
      <c r="A38" s="15" t="s">
        <v>332</v>
      </c>
      <c r="B38" s="26" t="s">
        <v>333</v>
      </c>
      <c r="C38" s="214">
        <v>2189644.71</v>
      </c>
    </row>
    <row r="39" spans="1:3" ht="42" customHeight="1">
      <c r="A39" s="15" t="s">
        <v>36</v>
      </c>
      <c r="B39" s="26" t="s">
        <v>320</v>
      </c>
      <c r="C39" s="214">
        <v>2189367.45</v>
      </c>
    </row>
    <row r="40" spans="1:3" ht="42" customHeight="1">
      <c r="A40" s="15" t="s">
        <v>36</v>
      </c>
      <c r="B40" s="26" t="s">
        <v>321</v>
      </c>
      <c r="C40" s="214">
        <v>277.26</v>
      </c>
    </row>
    <row r="41" spans="1:3" ht="42" customHeight="1">
      <c r="A41" s="15" t="s">
        <v>36</v>
      </c>
      <c r="B41" s="26" t="s">
        <v>322</v>
      </c>
      <c r="C41" s="214">
        <v>0</v>
      </c>
    </row>
    <row r="42" spans="1:3" ht="42" customHeight="1">
      <c r="A42" s="15" t="s">
        <v>334</v>
      </c>
      <c r="B42" s="26" t="s">
        <v>335</v>
      </c>
      <c r="C42" s="214">
        <v>0</v>
      </c>
    </row>
    <row r="43" spans="1:3" ht="42" customHeight="1">
      <c r="A43" s="15" t="s">
        <v>336</v>
      </c>
      <c r="B43" s="26" t="s">
        <v>337</v>
      </c>
      <c r="C43" s="214">
        <v>0</v>
      </c>
    </row>
    <row r="44" spans="1:3" ht="42" customHeight="1">
      <c r="A44" s="15" t="s">
        <v>14</v>
      </c>
      <c r="B44" s="26" t="s">
        <v>395</v>
      </c>
      <c r="C44" s="214">
        <v>2035728.65</v>
      </c>
    </row>
    <row r="45" spans="1:3" ht="42" customHeight="1">
      <c r="A45" s="15" t="s">
        <v>15</v>
      </c>
      <c r="B45" s="26" t="s">
        <v>338</v>
      </c>
      <c r="C45" s="214">
        <v>0</v>
      </c>
    </row>
    <row r="46" spans="1:3" ht="42" customHeight="1">
      <c r="A46" s="15" t="s">
        <v>17</v>
      </c>
      <c r="B46" s="26" t="s">
        <v>339</v>
      </c>
      <c r="C46" s="214">
        <v>5696188.57</v>
      </c>
    </row>
    <row r="47" spans="1:3" ht="42" customHeight="1">
      <c r="A47" s="23" t="s">
        <v>16</v>
      </c>
      <c r="B47" s="24" t="s">
        <v>340</v>
      </c>
      <c r="C47" s="215">
        <v>760482167.16</v>
      </c>
    </row>
    <row r="48" spans="1:3" ht="42" customHeight="1">
      <c r="A48" s="190" t="s">
        <v>13</v>
      </c>
      <c r="B48" s="37" t="s">
        <v>341</v>
      </c>
      <c r="C48" s="216">
        <v>459583249.46</v>
      </c>
    </row>
    <row r="49" spans="1:3" ht="42" customHeight="1">
      <c r="A49" s="15" t="s">
        <v>36</v>
      </c>
      <c r="B49" s="26" t="s">
        <v>391</v>
      </c>
      <c r="C49" s="214">
        <v>11503450</v>
      </c>
    </row>
    <row r="50" spans="1:3" ht="42" customHeight="1">
      <c r="A50" s="15" t="s">
        <v>14</v>
      </c>
      <c r="B50" s="26" t="s">
        <v>342</v>
      </c>
      <c r="C50" s="214">
        <v>300898917.7</v>
      </c>
    </row>
    <row r="51" spans="1:3" ht="42" customHeight="1">
      <c r="A51" s="15" t="s">
        <v>15</v>
      </c>
      <c r="B51" s="26" t="s">
        <v>343</v>
      </c>
      <c r="C51" s="214">
        <v>0</v>
      </c>
    </row>
    <row r="52" spans="1:3" ht="42" customHeight="1">
      <c r="A52" s="152" t="s">
        <v>21</v>
      </c>
      <c r="B52" s="42" t="s">
        <v>344</v>
      </c>
      <c r="C52" s="217">
        <v>3986639.78</v>
      </c>
    </row>
    <row r="53" spans="1:3" ht="42" customHeight="1">
      <c r="A53" s="152" t="s">
        <v>91</v>
      </c>
      <c r="B53" s="42" t="s">
        <v>403</v>
      </c>
      <c r="C53" s="217">
        <v>0</v>
      </c>
    </row>
    <row r="54" spans="1:3" ht="42" customHeight="1">
      <c r="A54" s="23" t="s">
        <v>92</v>
      </c>
      <c r="B54" s="24" t="s">
        <v>348</v>
      </c>
      <c r="C54" s="215">
        <v>0</v>
      </c>
    </row>
    <row r="55" spans="1:3" ht="42" customHeight="1">
      <c r="A55" s="23" t="s">
        <v>345</v>
      </c>
      <c r="B55" s="24" t="s">
        <v>396</v>
      </c>
      <c r="C55" s="215">
        <v>2815618184.95</v>
      </c>
    </row>
    <row r="56" spans="1:3" ht="42" customHeight="1">
      <c r="A56" s="152" t="s">
        <v>34</v>
      </c>
      <c r="B56" s="42" t="s">
        <v>346</v>
      </c>
      <c r="C56" s="217">
        <v>2409513518.06</v>
      </c>
    </row>
    <row r="57" spans="1:3" ht="42" customHeight="1">
      <c r="A57" s="23" t="s">
        <v>11</v>
      </c>
      <c r="B57" s="24" t="s">
        <v>347</v>
      </c>
      <c r="C57" s="215">
        <v>859733680</v>
      </c>
    </row>
    <row r="58" spans="1:3" ht="42" customHeight="1">
      <c r="A58" s="23" t="s">
        <v>12</v>
      </c>
      <c r="B58" s="24" t="s">
        <v>349</v>
      </c>
      <c r="C58" s="215">
        <v>836495180.91</v>
      </c>
    </row>
    <row r="59" spans="1:3" ht="42" customHeight="1">
      <c r="A59" s="15" t="s">
        <v>13</v>
      </c>
      <c r="B59" s="26" t="s">
        <v>404</v>
      </c>
      <c r="C59" s="214">
        <v>511711051.21</v>
      </c>
    </row>
    <row r="60" spans="1:3" ht="42" customHeight="1">
      <c r="A60" s="152" t="s">
        <v>16</v>
      </c>
      <c r="B60" s="42" t="s">
        <v>350</v>
      </c>
      <c r="C60" s="217">
        <v>-110941004.39</v>
      </c>
    </row>
    <row r="61" spans="1:3" ht="42" customHeight="1">
      <c r="A61" s="190" t="s">
        <v>13</v>
      </c>
      <c r="B61" s="37" t="s">
        <v>405</v>
      </c>
      <c r="C61" s="216">
        <v>-102087978.59</v>
      </c>
    </row>
    <row r="62" spans="1:3" ht="42" customHeight="1">
      <c r="A62" s="23" t="s">
        <v>21</v>
      </c>
      <c r="B62" s="24" t="s">
        <v>351</v>
      </c>
      <c r="C62" s="215">
        <v>260674381.56</v>
      </c>
    </row>
    <row r="63" spans="1:3" ht="42" customHeight="1">
      <c r="A63" s="15" t="s">
        <v>13</v>
      </c>
      <c r="B63" s="26" t="s">
        <v>406</v>
      </c>
      <c r="C63" s="214">
        <v>260674381.56</v>
      </c>
    </row>
    <row r="64" spans="1:3" ht="42" customHeight="1">
      <c r="A64" s="15" t="s">
        <v>14</v>
      </c>
      <c r="B64" s="26" t="s">
        <v>407</v>
      </c>
      <c r="C64" s="214">
        <v>0</v>
      </c>
    </row>
    <row r="65" spans="1:3" ht="42" customHeight="1">
      <c r="A65" s="23" t="s">
        <v>23</v>
      </c>
      <c r="B65" s="24" t="s">
        <v>352</v>
      </c>
      <c r="C65" s="215">
        <v>400544702.71</v>
      </c>
    </row>
    <row r="66" spans="1:3" ht="42" customHeight="1">
      <c r="A66" s="152" t="s">
        <v>0</v>
      </c>
      <c r="B66" s="42" t="s">
        <v>353</v>
      </c>
      <c r="C66" s="217">
        <v>163006577.27</v>
      </c>
    </row>
    <row r="67" spans="1:3" ht="42" customHeight="1">
      <c r="A67" s="23" t="s">
        <v>1</v>
      </c>
      <c r="B67" s="24" t="s">
        <v>354</v>
      </c>
      <c r="C67" s="215">
        <v>0</v>
      </c>
    </row>
    <row r="68" spans="1:3" ht="42" customHeight="1">
      <c r="A68" s="23" t="s">
        <v>35</v>
      </c>
      <c r="B68" s="24" t="s">
        <v>355</v>
      </c>
      <c r="C68" s="215">
        <v>406104666.89</v>
      </c>
    </row>
    <row r="69" spans="1:3" ht="42" customHeight="1">
      <c r="A69" s="23" t="s">
        <v>11</v>
      </c>
      <c r="B69" s="24" t="s">
        <v>356</v>
      </c>
      <c r="C69" s="215">
        <v>119263368.65</v>
      </c>
    </row>
    <row r="70" spans="1:3" ht="42" customHeight="1">
      <c r="A70" s="23" t="s">
        <v>12</v>
      </c>
      <c r="B70" s="24" t="s">
        <v>357</v>
      </c>
      <c r="C70" s="215">
        <v>209106925.2</v>
      </c>
    </row>
    <row r="71" spans="1:3" ht="42" customHeight="1">
      <c r="A71" s="190" t="s">
        <v>13</v>
      </c>
      <c r="B71" s="37" t="s">
        <v>358</v>
      </c>
      <c r="C71" s="216">
        <v>155129.85</v>
      </c>
    </row>
    <row r="72" spans="1:3" ht="42" customHeight="1">
      <c r="A72" s="190" t="s">
        <v>14</v>
      </c>
      <c r="B72" s="37" t="s">
        <v>359</v>
      </c>
      <c r="C72" s="216">
        <v>208951795.35</v>
      </c>
    </row>
    <row r="73" spans="1:3" ht="42" customHeight="1">
      <c r="A73" s="152" t="s">
        <v>16</v>
      </c>
      <c r="B73" s="42" t="s">
        <v>360</v>
      </c>
      <c r="C73" s="217">
        <v>51007492.36</v>
      </c>
    </row>
    <row r="74" spans="1:3" ht="42" customHeight="1">
      <c r="A74" s="190" t="s">
        <v>13</v>
      </c>
      <c r="B74" s="37" t="s">
        <v>361</v>
      </c>
      <c r="C74" s="216">
        <v>5714469.99</v>
      </c>
    </row>
    <row r="75" spans="1:3" ht="42" customHeight="1">
      <c r="A75" s="190" t="s">
        <v>316</v>
      </c>
      <c r="B75" s="37" t="s">
        <v>362</v>
      </c>
      <c r="C75" s="216">
        <v>2883568.24</v>
      </c>
    </row>
    <row r="76" spans="1:3" ht="42" customHeight="1">
      <c r="A76" s="190" t="s">
        <v>318</v>
      </c>
      <c r="B76" s="37" t="s">
        <v>363</v>
      </c>
      <c r="C76" s="216">
        <v>1418758.56</v>
      </c>
    </row>
    <row r="77" spans="1:3" ht="42" customHeight="1">
      <c r="A77" s="191" t="s">
        <v>36</v>
      </c>
      <c r="B77" s="77" t="s">
        <v>387</v>
      </c>
      <c r="C77" s="215">
        <v>0</v>
      </c>
    </row>
    <row r="78" spans="1:3" ht="42" customHeight="1">
      <c r="A78" s="192" t="s">
        <v>36</v>
      </c>
      <c r="B78" s="77" t="s">
        <v>364</v>
      </c>
      <c r="C78" s="215">
        <v>172.68</v>
      </c>
    </row>
    <row r="79" spans="1:3" ht="42" customHeight="1">
      <c r="A79" s="192" t="s">
        <v>36</v>
      </c>
      <c r="B79" s="77" t="s">
        <v>365</v>
      </c>
      <c r="C79" s="216">
        <v>1418585.88</v>
      </c>
    </row>
    <row r="80" spans="1:3" ht="42" customHeight="1">
      <c r="A80" s="192" t="s">
        <v>36</v>
      </c>
      <c r="B80" s="77" t="s">
        <v>366</v>
      </c>
      <c r="C80" s="215">
        <v>0</v>
      </c>
    </row>
    <row r="81" spans="1:3" ht="42" customHeight="1">
      <c r="A81" s="190" t="s">
        <v>326</v>
      </c>
      <c r="B81" s="37" t="s">
        <v>397</v>
      </c>
      <c r="C81" s="216">
        <v>0</v>
      </c>
    </row>
    <row r="82" spans="1:3" ht="42" customHeight="1">
      <c r="A82" s="190" t="s">
        <v>324</v>
      </c>
      <c r="B82" s="37" t="s">
        <v>367</v>
      </c>
      <c r="C82" s="216">
        <v>0</v>
      </c>
    </row>
    <row r="83" spans="1:3" ht="42" customHeight="1">
      <c r="A83" s="190" t="s">
        <v>328</v>
      </c>
      <c r="B83" s="37" t="s">
        <v>331</v>
      </c>
      <c r="C83" s="216">
        <v>1457458.07</v>
      </c>
    </row>
    <row r="84" spans="1:3" ht="42" customHeight="1">
      <c r="A84" s="190" t="s">
        <v>332</v>
      </c>
      <c r="B84" s="37" t="s">
        <v>368</v>
      </c>
      <c r="C84" s="216">
        <v>7351.61</v>
      </c>
    </row>
    <row r="85" spans="1:3" ht="42" customHeight="1">
      <c r="A85" s="15" t="s">
        <v>36</v>
      </c>
      <c r="B85" s="26" t="s">
        <v>364</v>
      </c>
      <c r="C85" s="214">
        <v>7351.61</v>
      </c>
    </row>
    <row r="86" spans="1:3" ht="42" customHeight="1">
      <c r="A86" s="190" t="s">
        <v>334</v>
      </c>
      <c r="B86" s="37" t="s">
        <v>369</v>
      </c>
      <c r="C86" s="216">
        <v>26191.49</v>
      </c>
    </row>
    <row r="87" spans="1:3" ht="42" customHeight="1">
      <c r="A87" s="190" t="s">
        <v>370</v>
      </c>
      <c r="B87" s="37" t="s">
        <v>371</v>
      </c>
      <c r="C87" s="216">
        <v>0</v>
      </c>
    </row>
    <row r="88" spans="1:3" ht="42" customHeight="1">
      <c r="A88" s="15" t="s">
        <v>36</v>
      </c>
      <c r="B88" s="26" t="s">
        <v>372</v>
      </c>
      <c r="C88" s="214">
        <v>0</v>
      </c>
    </row>
    <row r="89" spans="1:3" ht="42" customHeight="1">
      <c r="A89" s="15" t="s">
        <v>36</v>
      </c>
      <c r="B89" s="26" t="s">
        <v>373</v>
      </c>
      <c r="C89" s="214">
        <v>0</v>
      </c>
    </row>
    <row r="90" spans="1:3" ht="42" customHeight="1">
      <c r="A90" s="190" t="s">
        <v>336</v>
      </c>
      <c r="B90" s="37" t="s">
        <v>374</v>
      </c>
      <c r="C90" s="216">
        <v>457218.07</v>
      </c>
    </row>
    <row r="91" spans="1:3" ht="42" customHeight="1">
      <c r="A91" s="190" t="s">
        <v>375</v>
      </c>
      <c r="B91" s="37" t="s">
        <v>376</v>
      </c>
      <c r="C91" s="216">
        <v>0</v>
      </c>
    </row>
    <row r="92" spans="1:3" ht="42" customHeight="1">
      <c r="A92" s="190" t="s">
        <v>14</v>
      </c>
      <c r="B92" s="37" t="s">
        <v>398</v>
      </c>
      <c r="C92" s="216">
        <v>16916424.31</v>
      </c>
    </row>
    <row r="93" spans="1:3" ht="42" customHeight="1">
      <c r="A93" s="190" t="s">
        <v>15</v>
      </c>
      <c r="B93" s="37" t="s">
        <v>377</v>
      </c>
      <c r="C93" s="216">
        <v>71645.25</v>
      </c>
    </row>
    <row r="94" spans="1:3" ht="42" customHeight="1">
      <c r="A94" s="190" t="s">
        <v>17</v>
      </c>
      <c r="B94" s="37" t="s">
        <v>378</v>
      </c>
      <c r="C94" s="216">
        <v>0</v>
      </c>
    </row>
    <row r="95" spans="1:3" ht="42" customHeight="1">
      <c r="A95" s="190" t="s">
        <v>18</v>
      </c>
      <c r="B95" s="37" t="s">
        <v>379</v>
      </c>
      <c r="C95" s="216">
        <v>27459653.77</v>
      </c>
    </row>
    <row r="96" spans="1:3" ht="42" customHeight="1">
      <c r="A96" s="190" t="s">
        <v>19</v>
      </c>
      <c r="B96" s="37" t="s">
        <v>380</v>
      </c>
      <c r="C96" s="216">
        <v>845299.04</v>
      </c>
    </row>
    <row r="97" spans="1:3" ht="42" customHeight="1" thickBot="1">
      <c r="A97" s="86" t="s">
        <v>21</v>
      </c>
      <c r="B97" s="30" t="s">
        <v>199</v>
      </c>
      <c r="C97" s="225">
        <v>26726880.68</v>
      </c>
    </row>
    <row r="98" spans="1:3" ht="12.75">
      <c r="A98"/>
      <c r="B98"/>
      <c r="C98" s="219"/>
    </row>
    <row r="99" ht="12.75">
      <c r="C99" s="220" t="s">
        <v>392</v>
      </c>
    </row>
  </sheetData>
  <sheetProtection/>
  <mergeCells count="1">
    <mergeCell ref="A9:B9"/>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Q76"/>
  <sheetViews>
    <sheetView showGridLines="0" zoomScalePageLayoutView="0" workbookViewId="0" topLeftCell="A1">
      <selection activeCell="A7" sqref="A7"/>
    </sheetView>
  </sheetViews>
  <sheetFormatPr defaultColWidth="17.28125" defaultRowHeight="12.75"/>
  <cols>
    <col min="1" max="1" width="4.57421875" style="4" customWidth="1"/>
    <col min="2" max="2" width="95.7109375" style="4" customWidth="1"/>
    <col min="3" max="3" width="17.140625" style="220" customWidth="1"/>
    <col min="4" max="16384" width="17.28125" style="4" customWidth="1"/>
  </cols>
  <sheetData>
    <row r="1" s="104" customFormat="1" ht="12.75">
      <c r="C1" s="206"/>
    </row>
    <row r="2" spans="1:6" s="131" customFormat="1" ht="15">
      <c r="A2" s="27" t="s">
        <v>445</v>
      </c>
      <c r="B2" s="95"/>
      <c r="C2" s="207"/>
      <c r="D2" s="95"/>
      <c r="E2" s="95"/>
      <c r="F2" s="95"/>
    </row>
    <row r="3" spans="1:6" s="131" customFormat="1" ht="15">
      <c r="A3" s="82" t="s">
        <v>452</v>
      </c>
      <c r="B3" s="95"/>
      <c r="C3" s="207"/>
      <c r="D3" s="95"/>
      <c r="E3" s="95"/>
      <c r="F3" s="95"/>
    </row>
    <row r="4" s="104" customFormat="1" ht="12.75">
      <c r="C4" s="206"/>
    </row>
    <row r="5" spans="1:3" s="104" customFormat="1" ht="15">
      <c r="A5" s="114" t="s">
        <v>465</v>
      </c>
      <c r="B5" s="188"/>
      <c r="C5" s="227"/>
    </row>
    <row r="6" spans="1:3" s="104" customFormat="1" ht="15">
      <c r="A6" s="115" t="s">
        <v>503</v>
      </c>
      <c r="B6" s="188"/>
      <c r="C6" s="227"/>
    </row>
    <row r="7" spans="1:3" s="104" customFormat="1" ht="15">
      <c r="A7" s="11"/>
      <c r="B7" s="188"/>
      <c r="C7" s="227"/>
    </row>
    <row r="8" spans="1:17" s="6" customFormat="1" ht="15.75" thickBot="1">
      <c r="A8" s="35" t="s">
        <v>484</v>
      </c>
      <c r="B8" s="8"/>
      <c r="C8" s="228"/>
      <c r="D8" s="9"/>
      <c r="E8" s="9"/>
      <c r="F8" s="9"/>
      <c r="G8" s="9"/>
      <c r="H8" s="9"/>
      <c r="I8" s="9"/>
      <c r="J8" s="9"/>
      <c r="K8" s="9"/>
      <c r="L8" s="9"/>
      <c r="M8" s="9"/>
      <c r="N8"/>
      <c r="O8"/>
      <c r="P8" s="4"/>
      <c r="Q8" s="4"/>
    </row>
    <row r="9" spans="1:3" ht="42" customHeight="1" thickBot="1">
      <c r="A9" s="314" t="s">
        <v>96</v>
      </c>
      <c r="B9" s="314"/>
      <c r="C9" s="205" t="s">
        <v>48</v>
      </c>
    </row>
    <row r="10" spans="1:3" ht="42" customHeight="1">
      <c r="A10" s="39" t="s">
        <v>34</v>
      </c>
      <c r="B10" s="40" t="s">
        <v>381</v>
      </c>
      <c r="C10" s="229">
        <v>274416854.3</v>
      </c>
    </row>
    <row r="11" spans="1:3" ht="42" customHeight="1">
      <c r="A11" s="15" t="s">
        <v>11</v>
      </c>
      <c r="B11" s="26" t="s">
        <v>243</v>
      </c>
      <c r="C11" s="214">
        <v>15198464.28</v>
      </c>
    </row>
    <row r="12" spans="1:3" ht="42" customHeight="1">
      <c r="A12" s="15" t="s">
        <v>12</v>
      </c>
      <c r="B12" s="26" t="s">
        <v>244</v>
      </c>
      <c r="C12" s="214">
        <v>208708882.33</v>
      </c>
    </row>
    <row r="13" spans="1:3" ht="42" customHeight="1">
      <c r="A13" s="15" t="s">
        <v>16</v>
      </c>
      <c r="B13" s="26" t="s">
        <v>245</v>
      </c>
      <c r="C13" s="214">
        <v>14254024.77</v>
      </c>
    </row>
    <row r="14" spans="1:3" ht="42" customHeight="1">
      <c r="A14" s="15" t="s">
        <v>21</v>
      </c>
      <c r="B14" s="26" t="s">
        <v>399</v>
      </c>
      <c r="C14" s="214">
        <v>886424.05</v>
      </c>
    </row>
    <row r="15" spans="1:3" ht="42" customHeight="1">
      <c r="A15" s="15" t="s">
        <v>23</v>
      </c>
      <c r="B15" s="26" t="s">
        <v>400</v>
      </c>
      <c r="C15" s="214">
        <v>34907135.01</v>
      </c>
    </row>
    <row r="16" spans="1:3" ht="42" customHeight="1">
      <c r="A16" s="15" t="s">
        <v>0</v>
      </c>
      <c r="B16" s="26" t="s">
        <v>246</v>
      </c>
      <c r="C16" s="214">
        <v>461923.86</v>
      </c>
    </row>
    <row r="17" spans="1:3" ht="42" customHeight="1">
      <c r="A17" s="41" t="s">
        <v>35</v>
      </c>
      <c r="B17" s="42" t="s">
        <v>247</v>
      </c>
      <c r="C17" s="217">
        <v>8354907.13</v>
      </c>
    </row>
    <row r="18" spans="1:3" ht="42" customHeight="1">
      <c r="A18" s="15" t="s">
        <v>11</v>
      </c>
      <c r="B18" s="26" t="s">
        <v>248</v>
      </c>
      <c r="C18" s="214">
        <v>492428.75</v>
      </c>
    </row>
    <row r="19" spans="1:3" ht="42" customHeight="1">
      <c r="A19" s="15" t="s">
        <v>12</v>
      </c>
      <c r="B19" s="26" t="s">
        <v>249</v>
      </c>
      <c r="C19" s="214">
        <v>7829622</v>
      </c>
    </row>
    <row r="20" spans="1:3" ht="42" customHeight="1">
      <c r="A20" s="15" t="s">
        <v>16</v>
      </c>
      <c r="B20" s="38" t="s">
        <v>250</v>
      </c>
      <c r="C20" s="214">
        <v>32202.61</v>
      </c>
    </row>
    <row r="21" spans="1:3" ht="42" customHeight="1">
      <c r="A21" s="15" t="s">
        <v>21</v>
      </c>
      <c r="B21" s="26" t="s">
        <v>246</v>
      </c>
      <c r="C21" s="214">
        <v>653.77</v>
      </c>
    </row>
    <row r="22" spans="1:3" ht="42" customHeight="1">
      <c r="A22" s="41" t="s">
        <v>91</v>
      </c>
      <c r="B22" s="42" t="s">
        <v>251</v>
      </c>
      <c r="C22" s="217">
        <v>80664679.42</v>
      </c>
    </row>
    <row r="23" spans="1:3" s="25" customFormat="1" ht="42" customHeight="1">
      <c r="A23" s="23" t="s">
        <v>11</v>
      </c>
      <c r="B23" s="24" t="s">
        <v>252</v>
      </c>
      <c r="C23" s="215">
        <v>37467689.5</v>
      </c>
    </row>
    <row r="24" spans="1:3" ht="42" customHeight="1">
      <c r="A24" s="15" t="s">
        <v>13</v>
      </c>
      <c r="B24" s="26" t="s">
        <v>253</v>
      </c>
      <c r="C24" s="214">
        <v>18898814.69</v>
      </c>
    </row>
    <row r="25" spans="1:3" ht="42" customHeight="1">
      <c r="A25" s="15" t="s">
        <v>14</v>
      </c>
      <c r="B25" s="26" t="s">
        <v>254</v>
      </c>
      <c r="C25" s="214">
        <v>243097.12</v>
      </c>
    </row>
    <row r="26" spans="1:3" ht="42" customHeight="1">
      <c r="A26" s="15" t="s">
        <v>36</v>
      </c>
      <c r="B26" s="26" t="s">
        <v>255</v>
      </c>
      <c r="C26" s="214">
        <v>205820.88</v>
      </c>
    </row>
    <row r="27" spans="1:3" ht="42" customHeight="1">
      <c r="A27" s="15" t="s">
        <v>36</v>
      </c>
      <c r="B27" s="26" t="s">
        <v>256</v>
      </c>
      <c r="C27" s="214">
        <v>37276.24</v>
      </c>
    </row>
    <row r="28" spans="1:3" ht="42" customHeight="1">
      <c r="A28" s="15" t="s">
        <v>15</v>
      </c>
      <c r="B28" s="26" t="s">
        <v>257</v>
      </c>
      <c r="C28" s="214">
        <v>14254024.77</v>
      </c>
    </row>
    <row r="29" spans="1:3" ht="42" customHeight="1">
      <c r="A29" s="15" t="s">
        <v>17</v>
      </c>
      <c r="B29" s="26" t="s">
        <v>258</v>
      </c>
      <c r="C29" s="214">
        <v>0</v>
      </c>
    </row>
    <row r="30" spans="1:3" ht="42" customHeight="1">
      <c r="A30" s="15" t="s">
        <v>19</v>
      </c>
      <c r="B30" s="26" t="s">
        <v>386</v>
      </c>
      <c r="C30" s="214">
        <v>36.66</v>
      </c>
    </row>
    <row r="31" spans="1:3" ht="42" customHeight="1">
      <c r="A31" s="15" t="s">
        <v>20</v>
      </c>
      <c r="B31" s="26" t="s">
        <v>259</v>
      </c>
      <c r="C31" s="214">
        <v>108630.81</v>
      </c>
    </row>
    <row r="32" spans="1:3" ht="42" customHeight="1">
      <c r="A32" s="15" t="s">
        <v>30</v>
      </c>
      <c r="B32" s="26" t="s">
        <v>260</v>
      </c>
      <c r="C32" s="214">
        <v>3844618.85</v>
      </c>
    </row>
    <row r="33" spans="1:3" ht="42" customHeight="1">
      <c r="A33" s="15" t="s">
        <v>38</v>
      </c>
      <c r="B33" s="26" t="s">
        <v>261</v>
      </c>
      <c r="C33" s="214">
        <v>1761.2</v>
      </c>
    </row>
    <row r="34" spans="1:3" ht="42" customHeight="1">
      <c r="A34" s="15" t="s">
        <v>39</v>
      </c>
      <c r="B34" s="26" t="s">
        <v>262</v>
      </c>
      <c r="C34" s="214">
        <v>42216.05</v>
      </c>
    </row>
    <row r="35" spans="1:3" ht="42" customHeight="1">
      <c r="A35" s="15" t="s">
        <v>40</v>
      </c>
      <c r="B35" s="26" t="s">
        <v>263</v>
      </c>
      <c r="C35" s="214">
        <v>74489.35</v>
      </c>
    </row>
    <row r="36" spans="1:3" ht="42" customHeight="1">
      <c r="A36" s="41" t="s">
        <v>16</v>
      </c>
      <c r="B36" s="42" t="s">
        <v>264</v>
      </c>
      <c r="C36" s="217">
        <v>42479711.86</v>
      </c>
    </row>
    <row r="37" spans="1:3" ht="42" customHeight="1">
      <c r="A37" s="15" t="s">
        <v>13</v>
      </c>
      <c r="B37" s="26" t="s">
        <v>265</v>
      </c>
      <c r="C37" s="214">
        <v>1712193.86</v>
      </c>
    </row>
    <row r="38" spans="1:3" ht="42" customHeight="1">
      <c r="A38" s="15" t="s">
        <v>15</v>
      </c>
      <c r="B38" s="26" t="s">
        <v>266</v>
      </c>
      <c r="C38" s="214">
        <v>165708.32</v>
      </c>
    </row>
    <row r="39" spans="1:3" ht="42" customHeight="1">
      <c r="A39" s="15" t="s">
        <v>17</v>
      </c>
      <c r="B39" s="26" t="s">
        <v>267</v>
      </c>
      <c r="C39" s="214">
        <v>38828843.58</v>
      </c>
    </row>
    <row r="40" spans="1:3" ht="42" customHeight="1">
      <c r="A40" s="15" t="s">
        <v>36</v>
      </c>
      <c r="B40" s="26" t="s">
        <v>268</v>
      </c>
      <c r="C40" s="214">
        <v>281125.3</v>
      </c>
    </row>
    <row r="41" spans="1:3" ht="42" customHeight="1">
      <c r="A41" s="15" t="s">
        <v>36</v>
      </c>
      <c r="B41" s="26" t="s">
        <v>269</v>
      </c>
      <c r="C41" s="214">
        <v>5027411.61</v>
      </c>
    </row>
    <row r="42" spans="1:3" ht="42" customHeight="1">
      <c r="A42" s="15" t="s">
        <v>36</v>
      </c>
      <c r="B42" s="26" t="s">
        <v>270</v>
      </c>
      <c r="C42" s="214">
        <v>17847876.79</v>
      </c>
    </row>
    <row r="43" spans="1:3" ht="42" customHeight="1">
      <c r="A43" s="15" t="s">
        <v>36</v>
      </c>
      <c r="B43" s="26" t="s">
        <v>271</v>
      </c>
      <c r="C43" s="214">
        <v>4588314.17</v>
      </c>
    </row>
    <row r="44" spans="1:3" ht="42" customHeight="1">
      <c r="A44" s="15" t="s">
        <v>36</v>
      </c>
      <c r="B44" s="26" t="s">
        <v>272</v>
      </c>
      <c r="C44" s="214">
        <v>9876363.91</v>
      </c>
    </row>
    <row r="45" spans="1:3" ht="42" customHeight="1">
      <c r="A45" s="15" t="s">
        <v>36</v>
      </c>
      <c r="B45" s="26" t="s">
        <v>273</v>
      </c>
      <c r="C45" s="214">
        <v>536754.8</v>
      </c>
    </row>
    <row r="46" spans="1:3" ht="42" customHeight="1">
      <c r="A46" s="15" t="s">
        <v>36</v>
      </c>
      <c r="B46" s="26" t="s">
        <v>274</v>
      </c>
      <c r="C46" s="214">
        <v>670997</v>
      </c>
    </row>
    <row r="47" spans="1:3" ht="42" customHeight="1">
      <c r="A47" s="15" t="s">
        <v>14</v>
      </c>
      <c r="B47" s="26" t="s">
        <v>275</v>
      </c>
      <c r="C47" s="214">
        <v>1772966.1</v>
      </c>
    </row>
    <row r="48" spans="1:3" ht="42" customHeight="1">
      <c r="A48" s="41" t="s">
        <v>12</v>
      </c>
      <c r="B48" s="42" t="s">
        <v>276</v>
      </c>
      <c r="C48" s="217">
        <v>717278.06</v>
      </c>
    </row>
    <row r="49" spans="1:3" ht="42" customHeight="1">
      <c r="A49" s="15" t="s">
        <v>13</v>
      </c>
      <c r="B49" s="26" t="s">
        <v>253</v>
      </c>
      <c r="C49" s="214">
        <v>643132.78</v>
      </c>
    </row>
    <row r="50" spans="1:3" ht="42" customHeight="1">
      <c r="A50" s="15" t="s">
        <v>14</v>
      </c>
      <c r="B50" s="26" t="s">
        <v>277</v>
      </c>
      <c r="C50" s="214">
        <v>1497.47</v>
      </c>
    </row>
    <row r="51" spans="1:3" ht="42" customHeight="1">
      <c r="A51" s="15" t="s">
        <v>15</v>
      </c>
      <c r="B51" s="26" t="s">
        <v>263</v>
      </c>
      <c r="C51" s="214">
        <v>72647.81</v>
      </c>
    </row>
    <row r="52" spans="1:3" ht="42" customHeight="1">
      <c r="A52" s="41" t="s">
        <v>92</v>
      </c>
      <c r="B52" s="42" t="s">
        <v>278</v>
      </c>
      <c r="C52" s="217">
        <v>202107082.01</v>
      </c>
    </row>
    <row r="53" spans="1:3" ht="42" customHeight="1">
      <c r="A53" s="41" t="s">
        <v>11</v>
      </c>
      <c r="B53" s="42" t="s">
        <v>279</v>
      </c>
      <c r="C53" s="217">
        <v>317103.94</v>
      </c>
    </row>
    <row r="54" spans="1:3" ht="42" customHeight="1">
      <c r="A54" s="15" t="s">
        <v>13</v>
      </c>
      <c r="B54" s="26" t="s">
        <v>401</v>
      </c>
      <c r="C54" s="214">
        <v>36711.93</v>
      </c>
    </row>
    <row r="55" spans="1:3" ht="42" customHeight="1">
      <c r="A55" s="15" t="s">
        <v>14</v>
      </c>
      <c r="B55" s="26" t="s">
        <v>280</v>
      </c>
      <c r="C55" s="214">
        <v>280392.01</v>
      </c>
    </row>
    <row r="56" spans="1:3" ht="42" customHeight="1">
      <c r="A56" s="41" t="s">
        <v>12</v>
      </c>
      <c r="B56" s="42" t="s">
        <v>281</v>
      </c>
      <c r="C56" s="217">
        <v>472297.74</v>
      </c>
    </row>
    <row r="57" spans="1:3" ht="42" customHeight="1">
      <c r="A57" s="15" t="s">
        <v>13</v>
      </c>
      <c r="B57" s="26" t="s">
        <v>402</v>
      </c>
      <c r="C57" s="214">
        <v>0</v>
      </c>
    </row>
    <row r="58" spans="1:3" ht="42" customHeight="1">
      <c r="A58" s="15" t="s">
        <v>14</v>
      </c>
      <c r="B58" s="26" t="s">
        <v>282</v>
      </c>
      <c r="C58" s="214">
        <v>0</v>
      </c>
    </row>
    <row r="59" spans="1:3" ht="42" customHeight="1">
      <c r="A59" s="15" t="s">
        <v>15</v>
      </c>
      <c r="B59" s="26" t="s">
        <v>283</v>
      </c>
      <c r="C59" s="214">
        <v>472297.74</v>
      </c>
    </row>
    <row r="60" spans="1:3" ht="42" customHeight="1">
      <c r="A60" s="41" t="s">
        <v>93</v>
      </c>
      <c r="B60" s="42" t="s">
        <v>284</v>
      </c>
      <c r="C60" s="217">
        <v>201951888.21</v>
      </c>
    </row>
    <row r="61" spans="1:3" ht="42" customHeight="1">
      <c r="A61" s="41" t="s">
        <v>11</v>
      </c>
      <c r="B61" s="42" t="s">
        <v>285</v>
      </c>
      <c r="C61" s="217">
        <v>12529891.81</v>
      </c>
    </row>
    <row r="62" spans="1:3" ht="42" customHeight="1">
      <c r="A62" s="15" t="s">
        <v>13</v>
      </c>
      <c r="B62" s="26" t="s">
        <v>286</v>
      </c>
      <c r="C62" s="214">
        <v>0</v>
      </c>
    </row>
    <row r="63" spans="1:3" ht="42" customHeight="1">
      <c r="A63" s="15" t="s">
        <v>14</v>
      </c>
      <c r="B63" s="26" t="s">
        <v>287</v>
      </c>
      <c r="C63" s="214">
        <v>621735.63</v>
      </c>
    </row>
    <row r="64" spans="1:3" ht="42" customHeight="1">
      <c r="A64" s="15" t="s">
        <v>15</v>
      </c>
      <c r="B64" s="26" t="s">
        <v>288</v>
      </c>
      <c r="C64" s="214">
        <v>480952.32</v>
      </c>
    </row>
    <row r="65" spans="1:3" ht="42" customHeight="1">
      <c r="A65" s="15" t="s">
        <v>17</v>
      </c>
      <c r="B65" s="26" t="s">
        <v>289</v>
      </c>
      <c r="C65" s="214">
        <v>11427203.86</v>
      </c>
    </row>
    <row r="66" spans="1:3" ht="42" customHeight="1">
      <c r="A66" s="41" t="s">
        <v>12</v>
      </c>
      <c r="B66" s="42" t="s">
        <v>290</v>
      </c>
      <c r="C66" s="217">
        <v>12092780.03</v>
      </c>
    </row>
    <row r="67" spans="1:3" ht="42" customHeight="1">
      <c r="A67" s="15" t="s">
        <v>13</v>
      </c>
      <c r="B67" s="26" t="s">
        <v>286</v>
      </c>
      <c r="C67" s="214">
        <v>0</v>
      </c>
    </row>
    <row r="68" spans="1:3" ht="42" customHeight="1">
      <c r="A68" s="15" t="s">
        <v>14</v>
      </c>
      <c r="B68" s="26" t="s">
        <v>287</v>
      </c>
      <c r="C68" s="214">
        <v>5680715.04</v>
      </c>
    </row>
    <row r="69" spans="1:3" ht="42" customHeight="1">
      <c r="A69" s="15" t="s">
        <v>15</v>
      </c>
      <c r="B69" s="26" t="s">
        <v>291</v>
      </c>
      <c r="C69" s="214">
        <v>23775.67</v>
      </c>
    </row>
    <row r="70" spans="1:3" ht="42" customHeight="1">
      <c r="A70" s="15" t="s">
        <v>17</v>
      </c>
      <c r="B70" s="26" t="s">
        <v>292</v>
      </c>
      <c r="C70" s="214">
        <v>6388289.32</v>
      </c>
    </row>
    <row r="71" spans="1:3" ht="42" customHeight="1">
      <c r="A71" s="41" t="s">
        <v>94</v>
      </c>
      <c r="B71" s="42" t="s">
        <v>293</v>
      </c>
      <c r="C71" s="217">
        <v>202388999.99</v>
      </c>
    </row>
    <row r="72" spans="1:3" ht="42" customHeight="1">
      <c r="A72" s="41" t="s">
        <v>11</v>
      </c>
      <c r="B72" s="42" t="s">
        <v>294</v>
      </c>
      <c r="C72" s="217">
        <v>35101522.17</v>
      </c>
    </row>
    <row r="73" spans="1:3" ht="42" customHeight="1">
      <c r="A73" s="41" t="s">
        <v>12</v>
      </c>
      <c r="B73" s="42" t="s">
        <v>295</v>
      </c>
      <c r="C73" s="217">
        <v>4280900.55</v>
      </c>
    </row>
    <row r="74" spans="1:3" ht="42" customHeight="1" thickBot="1">
      <c r="A74" s="43" t="s">
        <v>95</v>
      </c>
      <c r="B74" s="30" t="s">
        <v>296</v>
      </c>
      <c r="C74" s="225">
        <v>163006577.27</v>
      </c>
    </row>
    <row r="76" ht="12.75">
      <c r="C76" s="220" t="s">
        <v>392</v>
      </c>
    </row>
  </sheetData>
  <sheetProtection/>
  <mergeCells count="1">
    <mergeCell ref="A9:B9"/>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2:S43"/>
  <sheetViews>
    <sheetView showGridLines="0" zoomScalePageLayoutView="0" workbookViewId="0" topLeftCell="A1">
      <selection activeCell="A1" sqref="A1"/>
    </sheetView>
  </sheetViews>
  <sheetFormatPr defaultColWidth="9.140625" defaultRowHeight="12.75"/>
  <cols>
    <col min="1" max="1" width="27.140625" style="4" customWidth="1"/>
    <col min="2" max="2" width="15.57421875" style="4" customWidth="1"/>
    <col min="3" max="17" width="15.28125" style="4" customWidth="1"/>
    <col min="18" max="18" width="16.421875" style="4" bestFit="1" customWidth="1"/>
    <col min="19" max="19" width="15.28125" style="4" customWidth="1"/>
    <col min="20" max="16384" width="9.140625" style="4" customWidth="1"/>
  </cols>
  <sheetData>
    <row r="1" s="104" customFormat="1" ht="12.75"/>
    <row r="2" spans="1:6" s="131" customFormat="1" ht="15">
      <c r="A2" s="27" t="s">
        <v>445</v>
      </c>
      <c r="B2" s="95"/>
      <c r="C2" s="95"/>
      <c r="D2" s="95"/>
      <c r="E2" s="95"/>
      <c r="F2" s="95"/>
    </row>
    <row r="3" spans="1:6" s="193" customFormat="1" ht="15">
      <c r="A3" s="82" t="s">
        <v>452</v>
      </c>
      <c r="B3" s="95"/>
      <c r="C3" s="95"/>
      <c r="D3" s="95"/>
      <c r="E3" s="95"/>
      <c r="F3" s="95"/>
    </row>
    <row r="4" s="104" customFormat="1" ht="12.75"/>
    <row r="5" s="104" customFormat="1" ht="15">
      <c r="A5" s="114" t="s">
        <v>455</v>
      </c>
    </row>
    <row r="6" s="104" customFormat="1" ht="15">
      <c r="A6" s="115" t="s">
        <v>502</v>
      </c>
    </row>
    <row r="7" s="104" customFormat="1" ht="15">
      <c r="A7" s="11"/>
    </row>
    <row r="8" spans="1:17" s="6" customFormat="1" ht="15.75" thickBot="1">
      <c r="A8" s="35" t="s">
        <v>484</v>
      </c>
      <c r="B8" s="8"/>
      <c r="C8" s="9"/>
      <c r="D8" s="9"/>
      <c r="E8" s="9"/>
      <c r="F8" s="9"/>
      <c r="G8" s="9"/>
      <c r="H8" s="9"/>
      <c r="I8" s="9"/>
      <c r="J8" s="9"/>
      <c r="K8" s="9"/>
      <c r="L8" s="9"/>
      <c r="M8" s="9"/>
      <c r="N8" s="1"/>
      <c r="O8" s="1"/>
      <c r="P8" s="4"/>
      <c r="Q8" s="4"/>
    </row>
    <row r="9" spans="1:19" s="44" customFormat="1" ht="21" customHeight="1">
      <c r="A9" s="274" t="s">
        <v>45</v>
      </c>
      <c r="B9" s="274" t="s">
        <v>49</v>
      </c>
      <c r="C9" s="263"/>
      <c r="D9" s="274" t="s">
        <v>68</v>
      </c>
      <c r="E9" s="263"/>
      <c r="F9" s="274" t="s">
        <v>69</v>
      </c>
      <c r="G9" s="263"/>
      <c r="H9" s="274" t="s">
        <v>70</v>
      </c>
      <c r="I9" s="263"/>
      <c r="J9" s="274" t="s">
        <v>71</v>
      </c>
      <c r="K9" s="263"/>
      <c r="L9" s="274" t="s">
        <v>72</v>
      </c>
      <c r="M9" s="263"/>
      <c r="N9" s="274" t="s">
        <v>73</v>
      </c>
      <c r="O9" s="263"/>
      <c r="P9" s="274" t="s">
        <v>74</v>
      </c>
      <c r="Q9" s="263"/>
      <c r="R9" s="274" t="s">
        <v>57</v>
      </c>
      <c r="S9" s="263"/>
    </row>
    <row r="10" spans="1:19" s="44" customFormat="1" ht="21" customHeight="1">
      <c r="A10" s="318"/>
      <c r="B10" s="284" t="s">
        <v>76</v>
      </c>
      <c r="C10" s="317"/>
      <c r="D10" s="284" t="s">
        <v>77</v>
      </c>
      <c r="E10" s="317"/>
      <c r="F10" s="284" t="s">
        <v>78</v>
      </c>
      <c r="G10" s="317"/>
      <c r="H10" s="284" t="s">
        <v>79</v>
      </c>
      <c r="I10" s="317"/>
      <c r="J10" s="284" t="s">
        <v>80</v>
      </c>
      <c r="K10" s="317"/>
      <c r="L10" s="284" t="s">
        <v>81</v>
      </c>
      <c r="M10" s="317"/>
      <c r="N10" s="284" t="s">
        <v>82</v>
      </c>
      <c r="O10" s="317"/>
      <c r="P10" s="284" t="s">
        <v>83</v>
      </c>
      <c r="Q10" s="317"/>
      <c r="R10" s="284" t="s">
        <v>84</v>
      </c>
      <c r="S10" s="317"/>
    </row>
    <row r="11" spans="1:19" s="44" customFormat="1" ht="21" customHeight="1">
      <c r="A11" s="315" t="s">
        <v>46</v>
      </c>
      <c r="B11" s="194" t="s">
        <v>127</v>
      </c>
      <c r="C11" s="194" t="s">
        <v>128</v>
      </c>
      <c r="D11" s="194" t="s">
        <v>127</v>
      </c>
      <c r="E11" s="194" t="s">
        <v>128</v>
      </c>
      <c r="F11" s="194" t="s">
        <v>127</v>
      </c>
      <c r="G11" s="194" t="s">
        <v>128</v>
      </c>
      <c r="H11" s="194" t="s">
        <v>127</v>
      </c>
      <c r="I11" s="194" t="s">
        <v>128</v>
      </c>
      <c r="J11" s="194" t="s">
        <v>127</v>
      </c>
      <c r="K11" s="194" t="s">
        <v>128</v>
      </c>
      <c r="L11" s="194" t="s">
        <v>127</v>
      </c>
      <c r="M11" s="194" t="s">
        <v>128</v>
      </c>
      <c r="N11" s="194" t="s">
        <v>127</v>
      </c>
      <c r="O11" s="194" t="s">
        <v>128</v>
      </c>
      <c r="P11" s="194" t="s">
        <v>127</v>
      </c>
      <c r="Q11" s="194" t="s">
        <v>128</v>
      </c>
      <c r="R11" s="194" t="s">
        <v>127</v>
      </c>
      <c r="S11" s="194" t="s">
        <v>128</v>
      </c>
    </row>
    <row r="12" spans="1:19" s="44" customFormat="1" ht="21" customHeight="1" thickBot="1">
      <c r="A12" s="316"/>
      <c r="B12" s="67" t="s">
        <v>129</v>
      </c>
      <c r="C12" s="67" t="s">
        <v>130</v>
      </c>
      <c r="D12" s="67" t="s">
        <v>129</v>
      </c>
      <c r="E12" s="67" t="s">
        <v>130</v>
      </c>
      <c r="F12" s="67" t="s">
        <v>129</v>
      </c>
      <c r="G12" s="67" t="s">
        <v>130</v>
      </c>
      <c r="H12" s="67" t="s">
        <v>129</v>
      </c>
      <c r="I12" s="67" t="s">
        <v>130</v>
      </c>
      <c r="J12" s="67" t="s">
        <v>129</v>
      </c>
      <c r="K12" s="67" t="s">
        <v>130</v>
      </c>
      <c r="L12" s="67" t="s">
        <v>129</v>
      </c>
      <c r="M12" s="67" t="s">
        <v>130</v>
      </c>
      <c r="N12" s="67" t="s">
        <v>129</v>
      </c>
      <c r="O12" s="67" t="s">
        <v>130</v>
      </c>
      <c r="P12" s="67" t="s">
        <v>129</v>
      </c>
      <c r="Q12" s="67" t="s">
        <v>130</v>
      </c>
      <c r="R12" s="67" t="s">
        <v>129</v>
      </c>
      <c r="S12" s="67" t="s">
        <v>130</v>
      </c>
    </row>
    <row r="13" spans="1:19" s="44" customFormat="1" ht="21" customHeight="1">
      <c r="A13" s="45" t="s">
        <v>58</v>
      </c>
      <c r="B13" s="78"/>
      <c r="C13" s="78"/>
      <c r="D13" s="78"/>
      <c r="E13" s="78"/>
      <c r="F13" s="78">
        <v>380.51</v>
      </c>
      <c r="G13" s="78">
        <v>263.05</v>
      </c>
      <c r="H13" s="78">
        <v>871.29</v>
      </c>
      <c r="I13" s="78">
        <v>734.58</v>
      </c>
      <c r="J13" s="78">
        <v>2964.71</v>
      </c>
      <c r="K13" s="78">
        <v>2581.79</v>
      </c>
      <c r="L13" s="78">
        <v>6318.16</v>
      </c>
      <c r="M13" s="78">
        <v>5082.2</v>
      </c>
      <c r="N13" s="78">
        <v>11039.98</v>
      </c>
      <c r="O13" s="78">
        <v>9286.45</v>
      </c>
      <c r="P13" s="78">
        <v>15424</v>
      </c>
      <c r="Q13" s="78">
        <v>13241.2</v>
      </c>
      <c r="R13" s="78">
        <v>12095.01</v>
      </c>
      <c r="S13" s="78">
        <v>8795.4</v>
      </c>
    </row>
    <row r="14" spans="1:19" s="44" customFormat="1" ht="21" customHeight="1">
      <c r="A14" s="15" t="s">
        <v>59</v>
      </c>
      <c r="B14" s="22">
        <v>3468.55</v>
      </c>
      <c r="C14" s="22">
        <v>838.17</v>
      </c>
      <c r="D14" s="22"/>
      <c r="E14" s="22"/>
      <c r="F14" s="22">
        <v>290.97</v>
      </c>
      <c r="G14" s="22">
        <v>208.7</v>
      </c>
      <c r="H14" s="22">
        <v>683.86</v>
      </c>
      <c r="I14" s="22">
        <v>575.93</v>
      </c>
      <c r="J14" s="22">
        <v>2388.78</v>
      </c>
      <c r="K14" s="22">
        <v>2002.78</v>
      </c>
      <c r="L14" s="22">
        <v>6140.51</v>
      </c>
      <c r="M14" s="22">
        <v>5296.26</v>
      </c>
      <c r="N14" s="22">
        <v>12394.45</v>
      </c>
      <c r="O14" s="22">
        <v>10926.99</v>
      </c>
      <c r="P14" s="22">
        <v>19533.43</v>
      </c>
      <c r="Q14" s="22">
        <v>16411.54</v>
      </c>
      <c r="R14" s="22">
        <v>16429.36</v>
      </c>
      <c r="S14" s="22">
        <v>10816.57</v>
      </c>
    </row>
    <row r="15" spans="1:19" s="44" customFormat="1" ht="21" customHeight="1">
      <c r="A15" s="15" t="s">
        <v>61</v>
      </c>
      <c r="B15" s="22"/>
      <c r="C15" s="22"/>
      <c r="D15" s="22"/>
      <c r="E15" s="22"/>
      <c r="F15" s="22">
        <v>4605.96</v>
      </c>
      <c r="G15" s="22">
        <v>2333.07</v>
      </c>
      <c r="H15" s="22">
        <v>806.51</v>
      </c>
      <c r="I15" s="22">
        <v>737.39</v>
      </c>
      <c r="J15" s="22">
        <v>3158</v>
      </c>
      <c r="K15" s="22">
        <v>2961.17</v>
      </c>
      <c r="L15" s="22">
        <v>7557.68</v>
      </c>
      <c r="M15" s="22">
        <v>6530.36</v>
      </c>
      <c r="N15" s="22">
        <v>12571.49</v>
      </c>
      <c r="O15" s="22">
        <v>10629.97</v>
      </c>
      <c r="P15" s="22">
        <v>17660.29</v>
      </c>
      <c r="Q15" s="22">
        <v>15041.58</v>
      </c>
      <c r="R15" s="22">
        <v>15496.8</v>
      </c>
      <c r="S15" s="22">
        <v>10243.28</v>
      </c>
    </row>
    <row r="16" spans="1:19" s="44" customFormat="1" ht="21" customHeight="1">
      <c r="A16" s="15" t="s">
        <v>394</v>
      </c>
      <c r="B16" s="22"/>
      <c r="C16" s="22"/>
      <c r="D16" s="22"/>
      <c r="E16" s="22"/>
      <c r="F16" s="22">
        <v>282.31</v>
      </c>
      <c r="G16" s="22">
        <v>193.37</v>
      </c>
      <c r="H16" s="22">
        <v>795.21</v>
      </c>
      <c r="I16" s="22">
        <v>695.42</v>
      </c>
      <c r="J16" s="22">
        <v>2737.15</v>
      </c>
      <c r="K16" s="22">
        <v>2432.62</v>
      </c>
      <c r="L16" s="22">
        <v>6223</v>
      </c>
      <c r="M16" s="22">
        <v>5423.67</v>
      </c>
      <c r="N16" s="22">
        <v>13144.32</v>
      </c>
      <c r="O16" s="22">
        <v>11251.63</v>
      </c>
      <c r="P16" s="22">
        <v>19424.6</v>
      </c>
      <c r="Q16" s="22">
        <v>16648.25</v>
      </c>
      <c r="R16" s="22">
        <v>16740.06</v>
      </c>
      <c r="S16" s="22">
        <v>11336.35</v>
      </c>
    </row>
    <row r="17" spans="1:19" s="44" customFormat="1" ht="21" customHeight="1">
      <c r="A17" s="15" t="s">
        <v>393</v>
      </c>
      <c r="B17" s="22"/>
      <c r="C17" s="22"/>
      <c r="D17" s="22"/>
      <c r="E17" s="22">
        <v>216.95</v>
      </c>
      <c r="F17" s="22">
        <v>1665.58</v>
      </c>
      <c r="G17" s="22">
        <v>1265.92</v>
      </c>
      <c r="H17" s="22">
        <v>2356</v>
      </c>
      <c r="I17" s="22">
        <v>2036.62</v>
      </c>
      <c r="J17" s="22">
        <v>6378.83</v>
      </c>
      <c r="K17" s="22">
        <v>5350.21</v>
      </c>
      <c r="L17" s="22">
        <v>11370.24</v>
      </c>
      <c r="M17" s="22">
        <v>9633.16</v>
      </c>
      <c r="N17" s="22">
        <v>19357.75</v>
      </c>
      <c r="O17" s="22">
        <v>16399.84</v>
      </c>
      <c r="P17" s="22">
        <v>26798.44</v>
      </c>
      <c r="Q17" s="22">
        <v>23414.7</v>
      </c>
      <c r="R17" s="22">
        <v>21375.9</v>
      </c>
      <c r="S17" s="22">
        <v>14484.4</v>
      </c>
    </row>
    <row r="18" spans="1:19" s="44" customFormat="1" ht="21" customHeight="1">
      <c r="A18" s="15" t="s">
        <v>60</v>
      </c>
      <c r="B18" s="22"/>
      <c r="C18" s="22"/>
      <c r="D18" s="22"/>
      <c r="E18" s="22"/>
      <c r="F18" s="22">
        <v>1880.88</v>
      </c>
      <c r="G18" s="22">
        <v>1231.92</v>
      </c>
      <c r="H18" s="22">
        <v>858.16</v>
      </c>
      <c r="I18" s="22">
        <v>772.79</v>
      </c>
      <c r="J18" s="22">
        <v>3098.48</v>
      </c>
      <c r="K18" s="22">
        <v>2623.61</v>
      </c>
      <c r="L18" s="22">
        <v>6802.69</v>
      </c>
      <c r="M18" s="22">
        <v>5300.08</v>
      </c>
      <c r="N18" s="22">
        <v>11686.96</v>
      </c>
      <c r="O18" s="22">
        <v>9496.77</v>
      </c>
      <c r="P18" s="22">
        <v>16248.68</v>
      </c>
      <c r="Q18" s="22">
        <v>13496.43</v>
      </c>
      <c r="R18" s="22">
        <v>13520.29</v>
      </c>
      <c r="S18" s="22">
        <v>9265.62</v>
      </c>
    </row>
    <row r="19" spans="1:19" s="44" customFormat="1" ht="21" customHeight="1">
      <c r="A19" s="15" t="s">
        <v>62</v>
      </c>
      <c r="B19" s="22"/>
      <c r="C19" s="22"/>
      <c r="D19" s="22"/>
      <c r="E19" s="22"/>
      <c r="F19" s="22">
        <v>1044.95</v>
      </c>
      <c r="G19" s="22">
        <v>577.18</v>
      </c>
      <c r="H19" s="22">
        <v>815.65</v>
      </c>
      <c r="I19" s="22">
        <v>639.16</v>
      </c>
      <c r="J19" s="22">
        <v>2508.2</v>
      </c>
      <c r="K19" s="22">
        <v>2106.99</v>
      </c>
      <c r="L19" s="22">
        <v>5011.42</v>
      </c>
      <c r="M19" s="22">
        <v>4182.21</v>
      </c>
      <c r="N19" s="22">
        <v>7793.6</v>
      </c>
      <c r="O19" s="22">
        <v>6618.78</v>
      </c>
      <c r="P19" s="22">
        <v>9382.83</v>
      </c>
      <c r="Q19" s="22">
        <v>8578.26</v>
      </c>
      <c r="R19" s="22">
        <v>8951.31</v>
      </c>
      <c r="S19" s="22">
        <v>7030.8</v>
      </c>
    </row>
    <row r="20" spans="1:19" s="44" customFormat="1" ht="21" customHeight="1">
      <c r="A20" s="15" t="s">
        <v>63</v>
      </c>
      <c r="B20" s="22"/>
      <c r="C20" s="22"/>
      <c r="D20" s="22"/>
      <c r="E20" s="22"/>
      <c r="F20" s="22">
        <v>1138.87</v>
      </c>
      <c r="G20" s="22">
        <v>1083.59</v>
      </c>
      <c r="H20" s="22">
        <v>1140.7</v>
      </c>
      <c r="I20" s="22">
        <v>932.39</v>
      </c>
      <c r="J20" s="22">
        <v>3701.39</v>
      </c>
      <c r="K20" s="22">
        <v>3072.1</v>
      </c>
      <c r="L20" s="22">
        <v>7664.55</v>
      </c>
      <c r="M20" s="22">
        <v>6429.31</v>
      </c>
      <c r="N20" s="22">
        <v>13301.13</v>
      </c>
      <c r="O20" s="22">
        <v>11365.45</v>
      </c>
      <c r="P20" s="22">
        <v>17815.13</v>
      </c>
      <c r="Q20" s="22">
        <v>15108.35</v>
      </c>
      <c r="R20" s="22">
        <v>13710.26</v>
      </c>
      <c r="S20" s="22">
        <v>9636.21</v>
      </c>
    </row>
    <row r="21" spans="1:19" s="44" customFormat="1" ht="21" customHeight="1">
      <c r="A21" s="15" t="s">
        <v>428</v>
      </c>
      <c r="B21" s="22"/>
      <c r="C21" s="22"/>
      <c r="D21" s="22"/>
      <c r="E21" s="22"/>
      <c r="F21" s="22">
        <v>2087.77</v>
      </c>
      <c r="G21" s="22">
        <v>2895.06</v>
      </c>
      <c r="H21" s="22">
        <v>1766.54</v>
      </c>
      <c r="I21" s="22">
        <v>1405.89</v>
      </c>
      <c r="J21" s="22">
        <v>4276.61</v>
      </c>
      <c r="K21" s="22">
        <v>3665.13</v>
      </c>
      <c r="L21" s="22">
        <v>9412.28</v>
      </c>
      <c r="M21" s="22">
        <v>7948.08</v>
      </c>
      <c r="N21" s="22">
        <v>16680.76</v>
      </c>
      <c r="O21" s="22">
        <v>14828.24</v>
      </c>
      <c r="P21" s="22">
        <v>24231.05</v>
      </c>
      <c r="Q21" s="22">
        <v>21342.47</v>
      </c>
      <c r="R21" s="22">
        <v>19300.98</v>
      </c>
      <c r="S21" s="22">
        <v>13294.91</v>
      </c>
    </row>
    <row r="22" spans="1:19" s="44" customFormat="1" ht="21" customHeight="1">
      <c r="A22" s="15" t="s">
        <v>476</v>
      </c>
      <c r="B22" s="22"/>
      <c r="C22" s="22"/>
      <c r="D22" s="22"/>
      <c r="E22" s="22"/>
      <c r="F22" s="22">
        <v>511.13</v>
      </c>
      <c r="G22" s="22">
        <v>1028.41</v>
      </c>
      <c r="H22" s="22">
        <v>787.33</v>
      </c>
      <c r="I22" s="22">
        <v>643.31</v>
      </c>
      <c r="J22" s="22">
        <v>2968.4</v>
      </c>
      <c r="K22" s="22">
        <v>2336.91</v>
      </c>
      <c r="L22" s="22">
        <v>7558.53</v>
      </c>
      <c r="M22" s="22">
        <v>5889.15</v>
      </c>
      <c r="N22" s="22">
        <v>13709.33</v>
      </c>
      <c r="O22" s="22">
        <v>11131.87</v>
      </c>
      <c r="P22" s="22">
        <v>18994.9</v>
      </c>
      <c r="Q22" s="22">
        <v>15597.36</v>
      </c>
      <c r="R22" s="22">
        <v>15619.45</v>
      </c>
      <c r="S22" s="22">
        <v>10440.08</v>
      </c>
    </row>
    <row r="23" spans="1:19" s="75" customFormat="1" ht="21" customHeight="1" thickBot="1">
      <c r="A23" s="100" t="s">
        <v>384</v>
      </c>
      <c r="B23" s="98">
        <v>3468.55</v>
      </c>
      <c r="C23" s="98">
        <v>838.17</v>
      </c>
      <c r="D23" s="98"/>
      <c r="E23" s="98">
        <v>216.95</v>
      </c>
      <c r="F23" s="98">
        <v>394.21</v>
      </c>
      <c r="G23" s="98">
        <v>273.09</v>
      </c>
      <c r="H23" s="98">
        <v>953.25</v>
      </c>
      <c r="I23" s="98">
        <v>821.89</v>
      </c>
      <c r="J23" s="98">
        <v>3500.04</v>
      </c>
      <c r="K23" s="98">
        <v>3063.14</v>
      </c>
      <c r="L23" s="98">
        <v>8033.92</v>
      </c>
      <c r="M23" s="98">
        <v>6888.75</v>
      </c>
      <c r="N23" s="98">
        <v>14445.27</v>
      </c>
      <c r="O23" s="98">
        <v>12527.06</v>
      </c>
      <c r="P23" s="98">
        <v>20599.73</v>
      </c>
      <c r="Q23" s="98">
        <v>17886.7</v>
      </c>
      <c r="R23" s="98">
        <v>16520.76</v>
      </c>
      <c r="S23" s="98">
        <v>11414.02</v>
      </c>
    </row>
    <row r="25" ht="12.75">
      <c r="S25" s="73" t="s">
        <v>43</v>
      </c>
    </row>
    <row r="43" ht="12.75">
      <c r="A43" s="10"/>
    </row>
  </sheetData>
  <sheetProtection/>
  <mergeCells count="20">
    <mergeCell ref="J9:K9"/>
    <mergeCell ref="L9:M9"/>
    <mergeCell ref="N9:O9"/>
    <mergeCell ref="P9:Q9"/>
    <mergeCell ref="R9:S9"/>
    <mergeCell ref="A9:A10"/>
    <mergeCell ref="N10:O10"/>
    <mergeCell ref="P10:Q10"/>
    <mergeCell ref="R10:S10"/>
    <mergeCell ref="J10:K10"/>
    <mergeCell ref="A11:A12"/>
    <mergeCell ref="B9:C9"/>
    <mergeCell ref="D9:E9"/>
    <mergeCell ref="F9:G9"/>
    <mergeCell ref="H9:I9"/>
    <mergeCell ref="L10:M10"/>
    <mergeCell ref="B10:C10"/>
    <mergeCell ref="D10:E10"/>
    <mergeCell ref="F10:G10"/>
    <mergeCell ref="H10:I10"/>
  </mergeCells>
  <hyperlinks>
    <hyperlink ref="A3" location="'Spis tabel x Tables Index'!A1" display="Powrót do Spisu tabel"/>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6"/>
  <sheetViews>
    <sheetView showGridLines="0" zoomScalePageLayoutView="0" workbookViewId="0" topLeftCell="A1">
      <selection activeCell="A1" sqref="A1"/>
    </sheetView>
  </sheetViews>
  <sheetFormatPr defaultColWidth="9.140625" defaultRowHeight="12.75"/>
  <cols>
    <col min="1" max="1" width="28.140625" style="4" customWidth="1"/>
    <col min="2" max="2" width="12.8515625" style="4" customWidth="1"/>
    <col min="3" max="5" width="11.140625" style="4" customWidth="1"/>
    <col min="6" max="9" width="12.28125" style="4" bestFit="1" customWidth="1"/>
    <col min="10" max="10" width="13.57421875" style="4" customWidth="1"/>
    <col min="11" max="11" width="14.7109375" style="5" customWidth="1"/>
    <col min="12" max="16384" width="9.140625" style="4" customWidth="1"/>
  </cols>
  <sheetData>
    <row r="1" s="104" customFormat="1" ht="12.75">
      <c r="K1" s="130"/>
    </row>
    <row r="2" spans="1:6" s="131" customFormat="1" ht="15">
      <c r="A2" s="27" t="s">
        <v>445</v>
      </c>
      <c r="B2" s="95"/>
      <c r="C2" s="95"/>
      <c r="D2" s="95"/>
      <c r="E2" s="95"/>
      <c r="F2" s="95"/>
    </row>
    <row r="3" spans="1:11" s="104" customFormat="1" ht="15">
      <c r="A3" s="82" t="s">
        <v>452</v>
      </c>
      <c r="K3" s="130"/>
    </row>
    <row r="4" spans="1:11" s="104" customFormat="1" ht="12.75">
      <c r="A4" s="83"/>
      <c r="K4" s="130"/>
    </row>
    <row r="5" spans="1:11" s="108" customFormat="1" ht="15">
      <c r="A5" s="84" t="s">
        <v>468</v>
      </c>
      <c r="B5" s="132"/>
      <c r="C5" s="132"/>
      <c r="D5" s="132"/>
      <c r="E5" s="132"/>
      <c r="F5" s="132"/>
      <c r="G5" s="132"/>
      <c r="H5" s="132"/>
      <c r="I5" s="132"/>
      <c r="J5" s="132"/>
      <c r="K5" s="132"/>
    </row>
    <row r="6" spans="1:11" s="108" customFormat="1" ht="15">
      <c r="A6" s="85" t="s">
        <v>44</v>
      </c>
      <c r="B6" s="132"/>
      <c r="C6" s="132"/>
      <c r="D6" s="132"/>
      <c r="E6" s="132"/>
      <c r="F6" s="132"/>
      <c r="G6" s="132"/>
      <c r="H6" s="132"/>
      <c r="I6" s="132"/>
      <c r="J6" s="132"/>
      <c r="K6" s="132"/>
    </row>
    <row r="7" spans="1:11" s="44" customFormat="1" ht="15">
      <c r="A7" s="56"/>
      <c r="B7" s="58"/>
      <c r="C7" s="58"/>
      <c r="D7" s="58"/>
      <c r="E7" s="58"/>
      <c r="F7" s="58"/>
      <c r="G7" s="58"/>
      <c r="H7" s="58"/>
      <c r="I7" s="58"/>
      <c r="J7" s="58"/>
      <c r="K7" s="58"/>
    </row>
    <row r="8" spans="1:11" s="44" customFormat="1" ht="15.75" thickBot="1">
      <c r="A8" s="57" t="s">
        <v>485</v>
      </c>
      <c r="B8" s="58"/>
      <c r="C8" s="58"/>
      <c r="D8" s="58"/>
      <c r="E8" s="58"/>
      <c r="F8" s="58"/>
      <c r="G8" s="58"/>
      <c r="H8" s="58"/>
      <c r="I8" s="58"/>
      <c r="J8" s="58"/>
      <c r="K8" s="58"/>
    </row>
    <row r="9" spans="1:11" ht="21" customHeight="1">
      <c r="A9" s="263" t="s">
        <v>6</v>
      </c>
      <c r="B9" s="265" t="s">
        <v>47</v>
      </c>
      <c r="C9" s="265"/>
      <c r="D9" s="265"/>
      <c r="E9" s="265"/>
      <c r="F9" s="265"/>
      <c r="G9" s="265"/>
      <c r="H9" s="265"/>
      <c r="I9" s="265"/>
      <c r="J9" s="266"/>
      <c r="K9" s="263" t="s">
        <v>48</v>
      </c>
    </row>
    <row r="10" spans="1:11" ht="21" customHeight="1" thickBot="1">
      <c r="A10" s="264"/>
      <c r="B10" s="12" t="s">
        <v>49</v>
      </c>
      <c r="C10" s="12" t="s">
        <v>50</v>
      </c>
      <c r="D10" s="12" t="s">
        <v>51</v>
      </c>
      <c r="E10" s="12" t="s">
        <v>52</v>
      </c>
      <c r="F10" s="12" t="s">
        <v>53</v>
      </c>
      <c r="G10" s="12" t="s">
        <v>54</v>
      </c>
      <c r="H10" s="12" t="s">
        <v>55</v>
      </c>
      <c r="I10" s="12" t="s">
        <v>56</v>
      </c>
      <c r="J10" s="12" t="s">
        <v>57</v>
      </c>
      <c r="K10" s="264"/>
    </row>
    <row r="11" spans="1:11" ht="21" customHeight="1">
      <c r="A11" s="45" t="s">
        <v>58</v>
      </c>
      <c r="B11" s="133">
        <v>2</v>
      </c>
      <c r="C11" s="133"/>
      <c r="D11" s="133">
        <v>7999</v>
      </c>
      <c r="E11" s="133">
        <v>63477</v>
      </c>
      <c r="F11" s="134">
        <v>254634</v>
      </c>
      <c r="G11" s="133">
        <v>346929</v>
      </c>
      <c r="H11" s="133">
        <v>351583</v>
      </c>
      <c r="I11" s="133">
        <v>285644</v>
      </c>
      <c r="J11" s="133">
        <v>397528</v>
      </c>
      <c r="K11" s="134">
        <v>1707796</v>
      </c>
    </row>
    <row r="12" spans="1:11" ht="21" customHeight="1">
      <c r="A12" s="15" t="s">
        <v>59</v>
      </c>
      <c r="B12" s="16">
        <v>4</v>
      </c>
      <c r="C12" s="16"/>
      <c r="D12" s="16">
        <v>15702</v>
      </c>
      <c r="E12" s="16">
        <v>145111</v>
      </c>
      <c r="F12" s="16">
        <v>224183</v>
      </c>
      <c r="G12" s="16">
        <v>184012</v>
      </c>
      <c r="H12" s="16">
        <v>147105</v>
      </c>
      <c r="I12" s="16">
        <v>125092</v>
      </c>
      <c r="J12" s="16">
        <v>163832</v>
      </c>
      <c r="K12" s="16">
        <v>1005041</v>
      </c>
    </row>
    <row r="13" spans="1:11" ht="21" customHeight="1">
      <c r="A13" s="15" t="s">
        <v>428</v>
      </c>
      <c r="B13" s="16">
        <v>1</v>
      </c>
      <c r="C13" s="16"/>
      <c r="D13" s="16">
        <v>324</v>
      </c>
      <c r="E13" s="16">
        <v>34063</v>
      </c>
      <c r="F13" s="16">
        <v>185978</v>
      </c>
      <c r="G13" s="16">
        <v>313414</v>
      </c>
      <c r="H13" s="16">
        <v>474212</v>
      </c>
      <c r="I13" s="16">
        <v>536954</v>
      </c>
      <c r="J13" s="16">
        <v>836748</v>
      </c>
      <c r="K13" s="16">
        <v>2381694</v>
      </c>
    </row>
    <row r="14" spans="1:11" ht="21" customHeight="1">
      <c r="A14" s="15" t="s">
        <v>61</v>
      </c>
      <c r="B14" s="16"/>
      <c r="C14" s="16"/>
      <c r="D14" s="16">
        <v>94</v>
      </c>
      <c r="E14" s="16">
        <v>39924</v>
      </c>
      <c r="F14" s="16">
        <v>177808</v>
      </c>
      <c r="G14" s="16">
        <v>232207</v>
      </c>
      <c r="H14" s="16">
        <v>155455</v>
      </c>
      <c r="I14" s="16">
        <v>127851</v>
      </c>
      <c r="J14" s="16">
        <v>200306</v>
      </c>
      <c r="K14" s="16">
        <v>933645</v>
      </c>
    </row>
    <row r="15" spans="1:11" ht="21" customHeight="1">
      <c r="A15" s="15" t="s">
        <v>394</v>
      </c>
      <c r="B15" s="16"/>
      <c r="C15" s="16"/>
      <c r="D15" s="16">
        <v>8826</v>
      </c>
      <c r="E15" s="16">
        <v>187304</v>
      </c>
      <c r="F15" s="16">
        <v>269485</v>
      </c>
      <c r="G15" s="16">
        <v>270723</v>
      </c>
      <c r="H15" s="16">
        <v>216538</v>
      </c>
      <c r="I15" s="16">
        <v>198011</v>
      </c>
      <c r="J15" s="16">
        <v>318977</v>
      </c>
      <c r="K15" s="16">
        <v>1469864</v>
      </c>
    </row>
    <row r="16" spans="1:11" ht="21" customHeight="1">
      <c r="A16" s="15" t="s">
        <v>393</v>
      </c>
      <c r="B16" s="16"/>
      <c r="C16" s="16">
        <v>2</v>
      </c>
      <c r="D16" s="16">
        <v>515</v>
      </c>
      <c r="E16" s="16">
        <v>39156</v>
      </c>
      <c r="F16" s="16">
        <v>287279</v>
      </c>
      <c r="G16" s="16">
        <v>676901</v>
      </c>
      <c r="H16" s="16">
        <v>631687</v>
      </c>
      <c r="I16" s="16">
        <v>509548</v>
      </c>
      <c r="J16" s="16">
        <v>705027</v>
      </c>
      <c r="K16" s="16">
        <v>2850115</v>
      </c>
    </row>
    <row r="17" spans="1:11" ht="21" customHeight="1">
      <c r="A17" s="15" t="s">
        <v>60</v>
      </c>
      <c r="B17" s="16">
        <v>8</v>
      </c>
      <c r="C17" s="16"/>
      <c r="D17" s="16">
        <v>95</v>
      </c>
      <c r="E17" s="16">
        <v>41403</v>
      </c>
      <c r="F17" s="16">
        <v>123305</v>
      </c>
      <c r="G17" s="16">
        <v>193670</v>
      </c>
      <c r="H17" s="16">
        <v>182152</v>
      </c>
      <c r="I17" s="16">
        <v>135229</v>
      </c>
      <c r="J17" s="16">
        <v>197797</v>
      </c>
      <c r="K17" s="16">
        <v>873659</v>
      </c>
    </row>
    <row r="18" spans="1:11" ht="21" customHeight="1">
      <c r="A18" s="15" t="s">
        <v>62</v>
      </c>
      <c r="B18" s="16"/>
      <c r="C18" s="16"/>
      <c r="D18" s="16">
        <v>54</v>
      </c>
      <c r="E18" s="16">
        <v>18742</v>
      </c>
      <c r="F18" s="16">
        <v>128904</v>
      </c>
      <c r="G18" s="16">
        <v>116278</v>
      </c>
      <c r="H18" s="16">
        <v>91905</v>
      </c>
      <c r="I18" s="16">
        <v>71679</v>
      </c>
      <c r="J18" s="16">
        <v>118273</v>
      </c>
      <c r="K18" s="16">
        <v>545835</v>
      </c>
    </row>
    <row r="19" spans="1:11" ht="21" customHeight="1">
      <c r="A19" s="15" t="s">
        <v>63</v>
      </c>
      <c r="B19" s="16"/>
      <c r="C19" s="16"/>
      <c r="D19" s="16">
        <v>836</v>
      </c>
      <c r="E19" s="16">
        <v>58061</v>
      </c>
      <c r="F19" s="16">
        <v>251133</v>
      </c>
      <c r="G19" s="16">
        <v>417931</v>
      </c>
      <c r="H19" s="16">
        <v>472757</v>
      </c>
      <c r="I19" s="16">
        <v>388987</v>
      </c>
      <c r="J19" s="16">
        <v>676077</v>
      </c>
      <c r="K19" s="16">
        <v>2265782</v>
      </c>
    </row>
    <row r="20" spans="1:11" ht="21" customHeight="1">
      <c r="A20" s="15" t="s">
        <v>476</v>
      </c>
      <c r="B20" s="16"/>
      <c r="C20" s="16"/>
      <c r="D20" s="16">
        <v>81</v>
      </c>
      <c r="E20" s="16">
        <v>24598</v>
      </c>
      <c r="F20" s="16">
        <v>185733</v>
      </c>
      <c r="G20" s="16">
        <v>230389</v>
      </c>
      <c r="H20" s="16">
        <v>204598</v>
      </c>
      <c r="I20" s="16">
        <v>175608</v>
      </c>
      <c r="J20" s="16">
        <v>250829</v>
      </c>
      <c r="K20" s="16">
        <v>1071836</v>
      </c>
    </row>
    <row r="21" spans="1:11" ht="21" customHeight="1" thickBot="1">
      <c r="A21" s="86" t="s">
        <v>48</v>
      </c>
      <c r="B21" s="135">
        <v>15</v>
      </c>
      <c r="C21" s="30">
        <v>2</v>
      </c>
      <c r="D21" s="135">
        <v>34526</v>
      </c>
      <c r="E21" s="30">
        <v>651839</v>
      </c>
      <c r="F21" s="135">
        <v>2088442</v>
      </c>
      <c r="G21" s="30">
        <v>2982454</v>
      </c>
      <c r="H21" s="135">
        <v>2927992</v>
      </c>
      <c r="I21" s="30">
        <v>2554603</v>
      </c>
      <c r="J21" s="135">
        <v>3865394</v>
      </c>
      <c r="K21" s="30">
        <v>15105267</v>
      </c>
    </row>
    <row r="22" spans="1:11" ht="15">
      <c r="A22" s="240"/>
      <c r="B22" s="241"/>
      <c r="C22" s="242"/>
      <c r="D22" s="241"/>
      <c r="E22" s="242"/>
      <c r="F22" s="241"/>
      <c r="G22" s="242"/>
      <c r="H22" s="241"/>
      <c r="I22" s="242"/>
      <c r="J22" s="241"/>
      <c r="K22" s="242"/>
    </row>
    <row r="23" spans="2:11" ht="12.75">
      <c r="B23" s="5"/>
      <c r="C23" s="5"/>
      <c r="D23" s="5"/>
      <c r="E23" s="5"/>
      <c r="F23" s="5"/>
      <c r="G23" s="5"/>
      <c r="H23" s="5"/>
      <c r="I23" s="5"/>
      <c r="J23" s="5"/>
      <c r="K23" s="5" t="s">
        <v>64</v>
      </c>
    </row>
    <row r="24" spans="1:10" ht="12.75">
      <c r="A24" s="5"/>
      <c r="B24" s="5"/>
      <c r="C24" s="5"/>
      <c r="D24" s="5"/>
      <c r="E24" s="5"/>
      <c r="F24" s="5"/>
      <c r="G24" s="5"/>
      <c r="H24" s="5"/>
      <c r="I24" s="5"/>
      <c r="J24" s="5"/>
    </row>
    <row r="25" spans="1:10" ht="12.75">
      <c r="A25" s="17" t="s">
        <v>65</v>
      </c>
      <c r="B25" s="5"/>
      <c r="C25" s="5"/>
      <c r="D25" s="5"/>
      <c r="E25" s="5"/>
      <c r="F25" s="5"/>
      <c r="G25" s="5"/>
      <c r="H25" s="5"/>
      <c r="I25" s="5"/>
      <c r="J25" s="5"/>
    </row>
    <row r="26" spans="1:10" ht="12.75">
      <c r="A26" s="17" t="s">
        <v>66</v>
      </c>
      <c r="B26" s="5"/>
      <c r="C26" s="5"/>
      <c r="D26" s="5"/>
      <c r="E26" s="5"/>
      <c r="F26" s="5"/>
      <c r="G26" s="5"/>
      <c r="H26" s="5"/>
      <c r="I26" s="5"/>
      <c r="J26" s="5"/>
    </row>
    <row r="27" ht="12.75" customHeight="1"/>
    <row r="28" ht="12.75" customHeight="1"/>
    <row r="29" ht="12.75" customHeight="1"/>
  </sheetData>
  <sheetProtection/>
  <mergeCells count="3">
    <mergeCell ref="A9:A10"/>
    <mergeCell ref="B9:J9"/>
    <mergeCell ref="K9:K10"/>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V30"/>
  <sheetViews>
    <sheetView showGridLines="0" zoomScalePageLayoutView="0" workbookViewId="0" topLeftCell="A1">
      <selection activeCell="A1" sqref="A1"/>
    </sheetView>
  </sheetViews>
  <sheetFormatPr defaultColWidth="9.140625" defaultRowHeight="12.75"/>
  <cols>
    <col min="1" max="1" width="26.7109375" style="4" customWidth="1"/>
    <col min="2" max="7" width="10.8515625" style="4" customWidth="1"/>
    <col min="8" max="9" width="11.7109375" style="4" bestFit="1" customWidth="1"/>
    <col min="10" max="21" width="13.421875" style="4" bestFit="1" customWidth="1"/>
    <col min="22" max="22" width="15.7109375" style="5" customWidth="1"/>
    <col min="23" max="16384" width="9.140625" style="4" customWidth="1"/>
  </cols>
  <sheetData>
    <row r="1" s="104" customFormat="1" ht="12.75">
      <c r="V1" s="130"/>
    </row>
    <row r="2" spans="1:6" s="131" customFormat="1" ht="15">
      <c r="A2" s="27" t="s">
        <v>445</v>
      </c>
      <c r="B2" s="95"/>
      <c r="C2" s="95"/>
      <c r="D2" s="95"/>
      <c r="E2" s="95"/>
      <c r="F2" s="95"/>
    </row>
    <row r="3" spans="1:22" s="104" customFormat="1" ht="15">
      <c r="A3" s="82" t="s">
        <v>452</v>
      </c>
      <c r="V3" s="130"/>
    </row>
    <row r="4" spans="1:22" s="104" customFormat="1" ht="12.75">
      <c r="A4" s="83"/>
      <c r="V4" s="130"/>
    </row>
    <row r="5" spans="1:22" s="108" customFormat="1" ht="15">
      <c r="A5" s="84" t="s">
        <v>453</v>
      </c>
      <c r="B5" s="112"/>
      <c r="C5" s="112"/>
      <c r="D5" s="112"/>
      <c r="E5" s="112"/>
      <c r="F5" s="112"/>
      <c r="G5" s="112"/>
      <c r="H5" s="112"/>
      <c r="I5" s="112"/>
      <c r="J5" s="112"/>
      <c r="K5" s="112"/>
      <c r="L5" s="112"/>
      <c r="M5" s="112"/>
      <c r="N5" s="112"/>
      <c r="O5" s="112"/>
      <c r="P5" s="112"/>
      <c r="Q5" s="112"/>
      <c r="R5" s="112"/>
      <c r="S5" s="112"/>
      <c r="T5" s="112"/>
      <c r="U5" s="112"/>
      <c r="V5" s="112"/>
    </row>
    <row r="6" spans="1:22" s="108" customFormat="1" ht="15">
      <c r="A6" s="85" t="s">
        <v>67</v>
      </c>
      <c r="B6" s="112"/>
      <c r="C6" s="112"/>
      <c r="D6" s="112"/>
      <c r="E6" s="112"/>
      <c r="F6" s="112"/>
      <c r="G6" s="112"/>
      <c r="H6" s="112"/>
      <c r="I6" s="112"/>
      <c r="J6" s="112"/>
      <c r="K6" s="112"/>
      <c r="L6" s="112"/>
      <c r="M6" s="112"/>
      <c r="N6" s="112"/>
      <c r="O6" s="112"/>
      <c r="P6" s="112"/>
      <c r="Q6" s="112"/>
      <c r="R6" s="112"/>
      <c r="S6" s="112"/>
      <c r="T6" s="112"/>
      <c r="U6" s="112"/>
      <c r="V6" s="112"/>
    </row>
    <row r="7" spans="1:22" s="44" customFormat="1" ht="15">
      <c r="A7" s="56"/>
      <c r="B7" s="54"/>
      <c r="C7" s="50"/>
      <c r="D7" s="54"/>
      <c r="E7" s="50"/>
      <c r="F7" s="54"/>
      <c r="G7" s="50"/>
      <c r="H7" s="54"/>
      <c r="I7" s="50"/>
      <c r="J7" s="54"/>
      <c r="K7" s="50"/>
      <c r="L7" s="54"/>
      <c r="M7" s="50"/>
      <c r="N7" s="54"/>
      <c r="O7" s="50"/>
      <c r="P7" s="54"/>
      <c r="Q7" s="50"/>
      <c r="R7" s="54"/>
      <c r="S7" s="50"/>
      <c r="T7" s="54"/>
      <c r="U7" s="50"/>
      <c r="V7" s="50"/>
    </row>
    <row r="8" spans="1:22" s="44" customFormat="1" ht="15.75" thickBot="1">
      <c r="A8" s="53" t="s">
        <v>485</v>
      </c>
      <c r="B8" s="54"/>
      <c r="C8" s="50"/>
      <c r="D8" s="54"/>
      <c r="E8" s="50"/>
      <c r="F8" s="54"/>
      <c r="G8" s="50"/>
      <c r="H8" s="54"/>
      <c r="I8" s="50"/>
      <c r="J8" s="54"/>
      <c r="K8" s="50"/>
      <c r="L8" s="54"/>
      <c r="M8" s="50"/>
      <c r="N8" s="54"/>
      <c r="O8" s="50"/>
      <c r="P8" s="54"/>
      <c r="Q8" s="50"/>
      <c r="R8" s="54"/>
      <c r="S8" s="50"/>
      <c r="T8" s="54"/>
      <c r="U8" s="50"/>
      <c r="V8" s="50"/>
    </row>
    <row r="9" spans="1:22" ht="21" customHeight="1">
      <c r="A9" s="263" t="s">
        <v>6</v>
      </c>
      <c r="B9" s="263" t="s">
        <v>49</v>
      </c>
      <c r="C9" s="263"/>
      <c r="D9" s="263" t="s">
        <v>68</v>
      </c>
      <c r="E9" s="263"/>
      <c r="F9" s="263" t="s">
        <v>69</v>
      </c>
      <c r="G9" s="263"/>
      <c r="H9" s="263" t="s">
        <v>70</v>
      </c>
      <c r="I9" s="263"/>
      <c r="J9" s="263" t="s">
        <v>71</v>
      </c>
      <c r="K9" s="263"/>
      <c r="L9" s="263" t="s">
        <v>72</v>
      </c>
      <c r="M9" s="263"/>
      <c r="N9" s="263" t="s">
        <v>73</v>
      </c>
      <c r="O9" s="263"/>
      <c r="P9" s="263" t="s">
        <v>74</v>
      </c>
      <c r="Q9" s="263"/>
      <c r="R9" s="263" t="s">
        <v>57</v>
      </c>
      <c r="S9" s="263"/>
      <c r="T9" s="263" t="s">
        <v>75</v>
      </c>
      <c r="U9" s="263"/>
      <c r="V9" s="263"/>
    </row>
    <row r="10" spans="1:22" ht="21" customHeight="1">
      <c r="A10" s="268"/>
      <c r="B10" s="267" t="s">
        <v>76</v>
      </c>
      <c r="C10" s="267"/>
      <c r="D10" s="267" t="s">
        <v>77</v>
      </c>
      <c r="E10" s="267"/>
      <c r="F10" s="267" t="s">
        <v>78</v>
      </c>
      <c r="G10" s="267"/>
      <c r="H10" s="267" t="s">
        <v>79</v>
      </c>
      <c r="I10" s="267"/>
      <c r="J10" s="267" t="s">
        <v>80</v>
      </c>
      <c r="K10" s="267"/>
      <c r="L10" s="267" t="s">
        <v>81</v>
      </c>
      <c r="M10" s="267"/>
      <c r="N10" s="267" t="s">
        <v>82</v>
      </c>
      <c r="O10" s="267"/>
      <c r="P10" s="267" t="s">
        <v>83</v>
      </c>
      <c r="Q10" s="267"/>
      <c r="R10" s="267" t="s">
        <v>84</v>
      </c>
      <c r="S10" s="267"/>
      <c r="T10" s="267" t="s">
        <v>85</v>
      </c>
      <c r="U10" s="267"/>
      <c r="V10" s="267"/>
    </row>
    <row r="11" spans="1:22" ht="21" customHeight="1">
      <c r="A11" s="269"/>
      <c r="B11" s="136" t="s">
        <v>127</v>
      </c>
      <c r="C11" s="137" t="s">
        <v>128</v>
      </c>
      <c r="D11" s="137" t="s">
        <v>127</v>
      </c>
      <c r="E11" s="137" t="s">
        <v>128</v>
      </c>
      <c r="F11" s="137" t="s">
        <v>127</v>
      </c>
      <c r="G11" s="137" t="s">
        <v>128</v>
      </c>
      <c r="H11" s="137" t="s">
        <v>127</v>
      </c>
      <c r="I11" s="137" t="s">
        <v>128</v>
      </c>
      <c r="J11" s="137" t="s">
        <v>127</v>
      </c>
      <c r="K11" s="137" t="s">
        <v>128</v>
      </c>
      <c r="L11" s="137" t="s">
        <v>127</v>
      </c>
      <c r="M11" s="137" t="s">
        <v>128</v>
      </c>
      <c r="N11" s="137" t="s">
        <v>127</v>
      </c>
      <c r="O11" s="137" t="s">
        <v>128</v>
      </c>
      <c r="P11" s="137" t="s">
        <v>127</v>
      </c>
      <c r="Q11" s="137" t="s">
        <v>128</v>
      </c>
      <c r="R11" s="137" t="s">
        <v>127</v>
      </c>
      <c r="S11" s="137" t="s">
        <v>128</v>
      </c>
      <c r="T11" s="137" t="s">
        <v>127</v>
      </c>
      <c r="U11" s="137" t="s">
        <v>128</v>
      </c>
      <c r="V11" s="137" t="s">
        <v>41</v>
      </c>
    </row>
    <row r="12" spans="1:22" ht="21" customHeight="1" thickBot="1">
      <c r="A12" s="270"/>
      <c r="B12" s="138" t="s">
        <v>129</v>
      </c>
      <c r="C12" s="139" t="s">
        <v>130</v>
      </c>
      <c r="D12" s="139" t="s">
        <v>129</v>
      </c>
      <c r="E12" s="139" t="s">
        <v>130</v>
      </c>
      <c r="F12" s="139" t="s">
        <v>129</v>
      </c>
      <c r="G12" s="139" t="s">
        <v>130</v>
      </c>
      <c r="H12" s="139" t="s">
        <v>129</v>
      </c>
      <c r="I12" s="139" t="s">
        <v>130</v>
      </c>
      <c r="J12" s="139" t="s">
        <v>129</v>
      </c>
      <c r="K12" s="139" t="s">
        <v>130</v>
      </c>
      <c r="L12" s="139" t="s">
        <v>129</v>
      </c>
      <c r="M12" s="139" t="s">
        <v>130</v>
      </c>
      <c r="N12" s="139" t="s">
        <v>129</v>
      </c>
      <c r="O12" s="139" t="s">
        <v>130</v>
      </c>
      <c r="P12" s="139" t="s">
        <v>129</v>
      </c>
      <c r="Q12" s="139" t="s">
        <v>130</v>
      </c>
      <c r="R12" s="139" t="s">
        <v>129</v>
      </c>
      <c r="S12" s="139" t="s">
        <v>130</v>
      </c>
      <c r="T12" s="139" t="s">
        <v>129</v>
      </c>
      <c r="U12" s="139" t="s">
        <v>130</v>
      </c>
      <c r="V12" s="139" t="s">
        <v>42</v>
      </c>
    </row>
    <row r="13" spans="1:22" ht="21" customHeight="1">
      <c r="A13" s="68" t="s">
        <v>58</v>
      </c>
      <c r="B13" s="46">
        <v>2</v>
      </c>
      <c r="C13" s="46"/>
      <c r="D13" s="46"/>
      <c r="E13" s="46"/>
      <c r="F13" s="46">
        <v>4833</v>
      </c>
      <c r="G13" s="46">
        <v>3166</v>
      </c>
      <c r="H13" s="46">
        <v>36170</v>
      </c>
      <c r="I13" s="46">
        <v>27307</v>
      </c>
      <c r="J13" s="46">
        <v>116069</v>
      </c>
      <c r="K13" s="46">
        <v>138565</v>
      </c>
      <c r="L13" s="46">
        <v>171205</v>
      </c>
      <c r="M13" s="46">
        <v>175724</v>
      </c>
      <c r="N13" s="46">
        <v>192168</v>
      </c>
      <c r="O13" s="46">
        <v>159415</v>
      </c>
      <c r="P13" s="46">
        <v>150509</v>
      </c>
      <c r="Q13" s="46">
        <v>135135</v>
      </c>
      <c r="R13" s="46">
        <v>232995</v>
      </c>
      <c r="S13" s="46">
        <v>164533</v>
      </c>
      <c r="T13" s="46">
        <v>903951</v>
      </c>
      <c r="U13" s="46">
        <v>803845</v>
      </c>
      <c r="V13" s="46">
        <v>1707796</v>
      </c>
    </row>
    <row r="14" spans="1:22" ht="21" customHeight="1">
      <c r="A14" s="15" t="s">
        <v>59</v>
      </c>
      <c r="B14" s="140">
        <v>2</v>
      </c>
      <c r="C14" s="140">
        <v>2</v>
      </c>
      <c r="D14" s="140"/>
      <c r="E14" s="140"/>
      <c r="F14" s="140">
        <v>9530</v>
      </c>
      <c r="G14" s="140">
        <v>6172</v>
      </c>
      <c r="H14" s="140">
        <v>84301</v>
      </c>
      <c r="I14" s="140">
        <v>60810</v>
      </c>
      <c r="J14" s="140">
        <v>123489</v>
      </c>
      <c r="K14" s="140">
        <v>100694</v>
      </c>
      <c r="L14" s="140">
        <v>102425</v>
      </c>
      <c r="M14" s="140">
        <v>81587</v>
      </c>
      <c r="N14" s="140">
        <v>79708</v>
      </c>
      <c r="O14" s="140">
        <v>67397</v>
      </c>
      <c r="P14" s="140">
        <v>66150</v>
      </c>
      <c r="Q14" s="140">
        <v>58942</v>
      </c>
      <c r="R14" s="140">
        <v>97315</v>
      </c>
      <c r="S14" s="140">
        <v>66517</v>
      </c>
      <c r="T14" s="140">
        <v>562920</v>
      </c>
      <c r="U14" s="140">
        <v>442121</v>
      </c>
      <c r="V14" s="140">
        <v>1005041</v>
      </c>
    </row>
    <row r="15" spans="1:22" ht="21" customHeight="1">
      <c r="A15" s="15" t="s">
        <v>428</v>
      </c>
      <c r="B15" s="140"/>
      <c r="C15" s="140">
        <v>1</v>
      </c>
      <c r="D15" s="140"/>
      <c r="E15" s="140"/>
      <c r="F15" s="140">
        <v>237</v>
      </c>
      <c r="G15" s="140">
        <v>87</v>
      </c>
      <c r="H15" s="140">
        <v>19006</v>
      </c>
      <c r="I15" s="140">
        <v>15057</v>
      </c>
      <c r="J15" s="140">
        <v>93994</v>
      </c>
      <c r="K15" s="140">
        <v>91984</v>
      </c>
      <c r="L15" s="140">
        <v>149920</v>
      </c>
      <c r="M15" s="140">
        <v>163494</v>
      </c>
      <c r="N15" s="140">
        <v>239136</v>
      </c>
      <c r="O15" s="140">
        <v>235076</v>
      </c>
      <c r="P15" s="140">
        <v>272192</v>
      </c>
      <c r="Q15" s="140">
        <v>264762</v>
      </c>
      <c r="R15" s="140">
        <v>488590</v>
      </c>
      <c r="S15" s="140">
        <v>348158</v>
      </c>
      <c r="T15" s="140">
        <v>1263075</v>
      </c>
      <c r="U15" s="140">
        <v>1118619</v>
      </c>
      <c r="V15" s="140">
        <v>2381694</v>
      </c>
    </row>
    <row r="16" spans="1:22" ht="21" customHeight="1">
      <c r="A16" s="15" t="s">
        <v>61</v>
      </c>
      <c r="B16" s="140"/>
      <c r="C16" s="140"/>
      <c r="D16" s="140"/>
      <c r="E16" s="140"/>
      <c r="F16" s="140">
        <v>63</v>
      </c>
      <c r="G16" s="140">
        <v>31</v>
      </c>
      <c r="H16" s="140">
        <v>23634</v>
      </c>
      <c r="I16" s="140">
        <v>16290</v>
      </c>
      <c r="J16" s="140">
        <v>98120</v>
      </c>
      <c r="K16" s="140">
        <v>79688</v>
      </c>
      <c r="L16" s="140">
        <v>122434</v>
      </c>
      <c r="M16" s="140">
        <v>109773</v>
      </c>
      <c r="N16" s="140">
        <v>81970</v>
      </c>
      <c r="O16" s="140">
        <v>73485</v>
      </c>
      <c r="P16" s="140">
        <v>65943</v>
      </c>
      <c r="Q16" s="140">
        <v>61908</v>
      </c>
      <c r="R16" s="140">
        <v>117946</v>
      </c>
      <c r="S16" s="140">
        <v>82360</v>
      </c>
      <c r="T16" s="140">
        <v>510110</v>
      </c>
      <c r="U16" s="140">
        <v>423535</v>
      </c>
      <c r="V16" s="140">
        <v>933645</v>
      </c>
    </row>
    <row r="17" spans="1:22" ht="21" customHeight="1">
      <c r="A17" s="15" t="s">
        <v>394</v>
      </c>
      <c r="B17" s="140"/>
      <c r="C17" s="140"/>
      <c r="D17" s="140"/>
      <c r="E17" s="140"/>
      <c r="F17" s="140">
        <v>5455</v>
      </c>
      <c r="G17" s="140">
        <v>3371</v>
      </c>
      <c r="H17" s="140">
        <v>108052</v>
      </c>
      <c r="I17" s="140">
        <v>79252</v>
      </c>
      <c r="J17" s="140">
        <v>147774</v>
      </c>
      <c r="K17" s="140">
        <v>121711</v>
      </c>
      <c r="L17" s="140">
        <v>159892</v>
      </c>
      <c r="M17" s="140">
        <v>110831</v>
      </c>
      <c r="N17" s="140">
        <v>115232</v>
      </c>
      <c r="O17" s="140">
        <v>101306</v>
      </c>
      <c r="P17" s="140">
        <v>103884</v>
      </c>
      <c r="Q17" s="140">
        <v>94127</v>
      </c>
      <c r="R17" s="140">
        <v>190446</v>
      </c>
      <c r="S17" s="140">
        <v>128531</v>
      </c>
      <c r="T17" s="140">
        <v>830735</v>
      </c>
      <c r="U17" s="140">
        <v>639129</v>
      </c>
      <c r="V17" s="140">
        <v>1469864</v>
      </c>
    </row>
    <row r="18" spans="1:22" ht="21" customHeight="1">
      <c r="A18" s="15" t="s">
        <v>393</v>
      </c>
      <c r="B18" s="140"/>
      <c r="C18" s="140"/>
      <c r="D18" s="140"/>
      <c r="E18" s="140">
        <v>2</v>
      </c>
      <c r="F18" s="140">
        <v>358</v>
      </c>
      <c r="G18" s="140">
        <v>157</v>
      </c>
      <c r="H18" s="140">
        <v>21817</v>
      </c>
      <c r="I18" s="140">
        <v>17339</v>
      </c>
      <c r="J18" s="140">
        <v>139540</v>
      </c>
      <c r="K18" s="140">
        <v>147739</v>
      </c>
      <c r="L18" s="140">
        <v>328692</v>
      </c>
      <c r="M18" s="140">
        <v>348209</v>
      </c>
      <c r="N18" s="140">
        <v>310200</v>
      </c>
      <c r="O18" s="140">
        <v>321487</v>
      </c>
      <c r="P18" s="140">
        <v>251645</v>
      </c>
      <c r="Q18" s="140">
        <v>257903</v>
      </c>
      <c r="R18" s="140">
        <v>396807</v>
      </c>
      <c r="S18" s="140">
        <v>308220</v>
      </c>
      <c r="T18" s="140">
        <v>1449059</v>
      </c>
      <c r="U18" s="140">
        <v>1401056</v>
      </c>
      <c r="V18" s="140">
        <v>2850115</v>
      </c>
    </row>
    <row r="19" spans="1:22" ht="21" customHeight="1">
      <c r="A19" s="15" t="s">
        <v>60</v>
      </c>
      <c r="B19" s="140">
        <v>4</v>
      </c>
      <c r="C19" s="140">
        <v>4</v>
      </c>
      <c r="D19" s="140"/>
      <c r="E19" s="140"/>
      <c r="F19" s="140">
        <v>63</v>
      </c>
      <c r="G19" s="140">
        <v>32</v>
      </c>
      <c r="H19" s="140">
        <v>24470</v>
      </c>
      <c r="I19" s="140">
        <v>16933</v>
      </c>
      <c r="J19" s="140">
        <v>69217</v>
      </c>
      <c r="K19" s="140">
        <v>54088</v>
      </c>
      <c r="L19" s="140">
        <v>109873</v>
      </c>
      <c r="M19" s="140">
        <v>83797</v>
      </c>
      <c r="N19" s="140">
        <v>103048</v>
      </c>
      <c r="O19" s="140">
        <v>79104</v>
      </c>
      <c r="P19" s="140">
        <v>73406</v>
      </c>
      <c r="Q19" s="140">
        <v>61823</v>
      </c>
      <c r="R19" s="140">
        <v>119740</v>
      </c>
      <c r="S19" s="140">
        <v>78057</v>
      </c>
      <c r="T19" s="140">
        <v>499821</v>
      </c>
      <c r="U19" s="140">
        <v>373838</v>
      </c>
      <c r="V19" s="140">
        <v>873659</v>
      </c>
    </row>
    <row r="20" spans="1:22" ht="21" customHeight="1">
      <c r="A20" s="15" t="s">
        <v>62</v>
      </c>
      <c r="B20" s="140"/>
      <c r="C20" s="140"/>
      <c r="D20" s="140"/>
      <c r="E20" s="140"/>
      <c r="F20" s="140">
        <v>30</v>
      </c>
      <c r="G20" s="140">
        <v>24</v>
      </c>
      <c r="H20" s="140">
        <v>11583</v>
      </c>
      <c r="I20" s="140">
        <v>7159</v>
      </c>
      <c r="J20" s="140">
        <v>75973</v>
      </c>
      <c r="K20" s="140">
        <v>52931</v>
      </c>
      <c r="L20" s="140">
        <v>62872</v>
      </c>
      <c r="M20" s="140">
        <v>53406</v>
      </c>
      <c r="N20" s="140">
        <v>45665</v>
      </c>
      <c r="O20" s="140">
        <v>46240</v>
      </c>
      <c r="P20" s="140">
        <v>34096</v>
      </c>
      <c r="Q20" s="140">
        <v>37583</v>
      </c>
      <c r="R20" s="140">
        <v>65715</v>
      </c>
      <c r="S20" s="140">
        <v>52558</v>
      </c>
      <c r="T20" s="140">
        <v>295934</v>
      </c>
      <c r="U20" s="140">
        <v>249901</v>
      </c>
      <c r="V20" s="140">
        <v>545835</v>
      </c>
    </row>
    <row r="21" spans="1:22" ht="21" customHeight="1">
      <c r="A21" s="15" t="s">
        <v>63</v>
      </c>
      <c r="B21" s="140"/>
      <c r="C21" s="140"/>
      <c r="D21" s="140"/>
      <c r="E21" s="140"/>
      <c r="F21" s="140">
        <v>592</v>
      </c>
      <c r="G21" s="140">
        <v>244</v>
      </c>
      <c r="H21" s="140">
        <v>33782</v>
      </c>
      <c r="I21" s="140">
        <v>24279</v>
      </c>
      <c r="J21" s="140">
        <v>138494</v>
      </c>
      <c r="K21" s="140">
        <v>112639</v>
      </c>
      <c r="L21" s="140">
        <v>216434</v>
      </c>
      <c r="M21" s="140">
        <v>201497</v>
      </c>
      <c r="N21" s="140">
        <v>241495</v>
      </c>
      <c r="O21" s="140">
        <v>231262</v>
      </c>
      <c r="P21" s="140">
        <v>197433</v>
      </c>
      <c r="Q21" s="140">
        <v>191554</v>
      </c>
      <c r="R21" s="140">
        <v>393530</v>
      </c>
      <c r="S21" s="140">
        <v>282547</v>
      </c>
      <c r="T21" s="140">
        <v>1221760</v>
      </c>
      <c r="U21" s="140">
        <v>1044022</v>
      </c>
      <c r="V21" s="140">
        <v>2265782</v>
      </c>
    </row>
    <row r="22" spans="1:22" ht="21" customHeight="1">
      <c r="A22" s="15" t="s">
        <v>476</v>
      </c>
      <c r="B22" s="140"/>
      <c r="C22" s="140"/>
      <c r="D22" s="140"/>
      <c r="E22" s="140"/>
      <c r="F22" s="140">
        <v>49</v>
      </c>
      <c r="G22" s="140">
        <v>32</v>
      </c>
      <c r="H22" s="140">
        <v>14136</v>
      </c>
      <c r="I22" s="140">
        <v>10462</v>
      </c>
      <c r="J22" s="140">
        <v>100015</v>
      </c>
      <c r="K22" s="140">
        <v>85718</v>
      </c>
      <c r="L22" s="140">
        <v>119225</v>
      </c>
      <c r="M22" s="140">
        <v>111164</v>
      </c>
      <c r="N22" s="140">
        <v>102972</v>
      </c>
      <c r="O22" s="140">
        <v>101626</v>
      </c>
      <c r="P22" s="140">
        <v>84762</v>
      </c>
      <c r="Q22" s="140">
        <v>90846</v>
      </c>
      <c r="R22" s="140">
        <v>136093</v>
      </c>
      <c r="S22" s="140">
        <v>114736</v>
      </c>
      <c r="T22" s="140">
        <v>557252</v>
      </c>
      <c r="U22" s="140">
        <v>514584</v>
      </c>
      <c r="V22" s="140">
        <v>1071836</v>
      </c>
    </row>
    <row r="23" spans="1:22" s="25" customFormat="1" ht="21" customHeight="1" thickBot="1">
      <c r="A23" s="100" t="s">
        <v>48</v>
      </c>
      <c r="B23" s="141">
        <v>8</v>
      </c>
      <c r="C23" s="141">
        <v>7</v>
      </c>
      <c r="D23" s="141"/>
      <c r="E23" s="141">
        <v>2</v>
      </c>
      <c r="F23" s="141">
        <v>21210</v>
      </c>
      <c r="G23" s="141">
        <v>13316</v>
      </c>
      <c r="H23" s="141">
        <v>376951</v>
      </c>
      <c r="I23" s="141">
        <v>274888</v>
      </c>
      <c r="J23" s="141">
        <v>1102685</v>
      </c>
      <c r="K23" s="141">
        <v>985757</v>
      </c>
      <c r="L23" s="141">
        <v>1542972</v>
      </c>
      <c r="M23" s="141">
        <v>1439482</v>
      </c>
      <c r="N23" s="141">
        <v>1511594</v>
      </c>
      <c r="O23" s="141">
        <v>1416398</v>
      </c>
      <c r="P23" s="141">
        <v>1300020</v>
      </c>
      <c r="Q23" s="141">
        <v>1254583</v>
      </c>
      <c r="R23" s="141">
        <v>2239177</v>
      </c>
      <c r="S23" s="141">
        <v>1626217</v>
      </c>
      <c r="T23" s="141">
        <v>8094617</v>
      </c>
      <c r="U23" s="141">
        <v>7010650</v>
      </c>
      <c r="V23" s="141">
        <v>15105267</v>
      </c>
    </row>
    <row r="24" spans="1:21" ht="12.75">
      <c r="A24" s="5"/>
      <c r="B24" s="5"/>
      <c r="C24" s="5"/>
      <c r="D24" s="5"/>
      <c r="E24" s="5"/>
      <c r="F24" s="5"/>
      <c r="G24" s="5"/>
      <c r="H24" s="5"/>
      <c r="I24" s="5"/>
      <c r="J24" s="5"/>
      <c r="K24" s="5"/>
      <c r="L24" s="5"/>
      <c r="M24" s="5"/>
      <c r="N24" s="5"/>
      <c r="O24" s="5"/>
      <c r="P24" s="5"/>
      <c r="Q24" s="5"/>
      <c r="R24" s="5"/>
      <c r="S24" s="5"/>
      <c r="T24" s="5"/>
      <c r="U24" s="5"/>
    </row>
    <row r="25" spans="1:22" ht="12.75">
      <c r="A25" s="5"/>
      <c r="B25" s="5"/>
      <c r="C25" s="5"/>
      <c r="D25" s="5"/>
      <c r="E25" s="5"/>
      <c r="F25" s="5"/>
      <c r="G25" s="5"/>
      <c r="H25" s="5"/>
      <c r="I25" s="5"/>
      <c r="J25" s="5"/>
      <c r="K25" s="5"/>
      <c r="L25" s="5"/>
      <c r="M25" s="5"/>
      <c r="N25" s="5"/>
      <c r="O25" s="5"/>
      <c r="P25" s="5"/>
      <c r="Q25" s="5"/>
      <c r="R25" s="5"/>
      <c r="S25" s="5"/>
      <c r="T25" s="5"/>
      <c r="U25" s="5"/>
      <c r="V25" s="252" t="s">
        <v>64</v>
      </c>
    </row>
    <row r="26" spans="1:21" ht="12.75">
      <c r="A26" s="5"/>
      <c r="B26" s="5"/>
      <c r="C26" s="5"/>
      <c r="D26" s="5"/>
      <c r="E26" s="5"/>
      <c r="F26" s="5"/>
      <c r="G26" s="5"/>
      <c r="H26" s="5"/>
      <c r="I26" s="5"/>
      <c r="J26" s="5"/>
      <c r="K26" s="5"/>
      <c r="L26" s="5"/>
      <c r="M26" s="5"/>
      <c r="N26" s="5"/>
      <c r="O26" s="5"/>
      <c r="P26" s="5"/>
      <c r="Q26" s="5"/>
      <c r="R26" s="5"/>
      <c r="S26" s="5"/>
      <c r="T26" s="5"/>
      <c r="U26" s="5"/>
    </row>
    <row r="27" spans="1:21" ht="12.75">
      <c r="A27" s="17" t="s">
        <v>65</v>
      </c>
      <c r="B27" s="5"/>
      <c r="C27" s="5"/>
      <c r="D27" s="5"/>
      <c r="E27" s="5"/>
      <c r="F27" s="5"/>
      <c r="G27" s="5"/>
      <c r="H27" s="5"/>
      <c r="I27" s="5"/>
      <c r="J27" s="5"/>
      <c r="K27" s="5"/>
      <c r="L27" s="5"/>
      <c r="M27" s="5"/>
      <c r="N27" s="5"/>
      <c r="O27" s="5"/>
      <c r="P27" s="5"/>
      <c r="Q27" s="5"/>
      <c r="R27" s="5"/>
      <c r="S27" s="5"/>
      <c r="T27" s="5"/>
      <c r="U27" s="5"/>
    </row>
    <row r="28" spans="1:21" ht="12.75">
      <c r="A28" s="17" t="s">
        <v>66</v>
      </c>
      <c r="B28" s="5"/>
      <c r="C28" s="5"/>
      <c r="D28" s="5"/>
      <c r="E28" s="5"/>
      <c r="F28" s="5"/>
      <c r="G28" s="5"/>
      <c r="H28" s="5"/>
      <c r="I28" s="5"/>
      <c r="J28" s="5"/>
      <c r="K28" s="5"/>
      <c r="L28" s="5"/>
      <c r="M28" s="5"/>
      <c r="N28" s="5"/>
      <c r="O28" s="5"/>
      <c r="P28" s="5"/>
      <c r="Q28" s="5"/>
      <c r="R28" s="5"/>
      <c r="S28" s="5"/>
      <c r="T28" s="5"/>
      <c r="U28" s="5"/>
    </row>
    <row r="29" spans="1:21" ht="12.75">
      <c r="A29" s="5"/>
      <c r="B29" s="5"/>
      <c r="C29" s="5"/>
      <c r="D29" s="5"/>
      <c r="E29" s="5"/>
      <c r="F29" s="5"/>
      <c r="G29" s="5"/>
      <c r="H29" s="5"/>
      <c r="I29" s="5"/>
      <c r="J29" s="5"/>
      <c r="K29" s="5"/>
      <c r="L29" s="5"/>
      <c r="M29" s="5"/>
      <c r="N29" s="5"/>
      <c r="O29" s="5"/>
      <c r="P29" s="5"/>
      <c r="Q29" s="5"/>
      <c r="R29" s="5"/>
      <c r="S29" s="5"/>
      <c r="T29" s="5"/>
      <c r="U29" s="5"/>
    </row>
    <row r="30" spans="1:21" ht="12.75">
      <c r="A30" s="5"/>
      <c r="B30" s="5"/>
      <c r="C30" s="5"/>
      <c r="D30" s="5"/>
      <c r="E30" s="5"/>
      <c r="F30" s="5"/>
      <c r="G30" s="5"/>
      <c r="H30" s="5"/>
      <c r="I30" s="5"/>
      <c r="J30" s="5"/>
      <c r="K30" s="5"/>
      <c r="L30" s="5"/>
      <c r="M30" s="5"/>
      <c r="N30" s="5"/>
      <c r="O30" s="5"/>
      <c r="P30" s="5"/>
      <c r="Q30" s="5"/>
      <c r="R30" s="5"/>
      <c r="S30" s="5"/>
      <c r="T30" s="5"/>
      <c r="U30" s="5"/>
    </row>
  </sheetData>
  <sheetProtection/>
  <mergeCells count="21">
    <mergeCell ref="A9:A12"/>
    <mergeCell ref="P10:Q10"/>
    <mergeCell ref="R10:S10"/>
    <mergeCell ref="N9:O9"/>
    <mergeCell ref="P9:Q9"/>
    <mergeCell ref="R9:S9"/>
    <mergeCell ref="B9:C9"/>
    <mergeCell ref="B10:C10"/>
    <mergeCell ref="T10:V10"/>
    <mergeCell ref="D10:E10"/>
    <mergeCell ref="F10:G10"/>
    <mergeCell ref="H10:I10"/>
    <mergeCell ref="J10:K10"/>
    <mergeCell ref="L10:M10"/>
    <mergeCell ref="N10:O10"/>
    <mergeCell ref="T9:V9"/>
    <mergeCell ref="D9:E9"/>
    <mergeCell ref="F9:G9"/>
    <mergeCell ref="H9:I9"/>
    <mergeCell ref="J9:K9"/>
    <mergeCell ref="L9:M9"/>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M27"/>
  <sheetViews>
    <sheetView showGridLines="0" zoomScalePageLayoutView="0" workbookViewId="0" topLeftCell="A1">
      <selection activeCell="L22" sqref="L22:M22"/>
    </sheetView>
  </sheetViews>
  <sheetFormatPr defaultColWidth="9.140625" defaultRowHeight="12.75"/>
  <cols>
    <col min="1" max="1" width="29.28125" style="4" customWidth="1"/>
    <col min="2" max="2" width="15.28125" style="4" customWidth="1"/>
    <col min="3" max="3" width="18.8515625" style="4" customWidth="1"/>
    <col min="4" max="4" width="15.28125" style="4" customWidth="1"/>
    <col min="5" max="5" width="17.7109375" style="4" customWidth="1"/>
    <col min="6" max="6" width="14.28125" style="4" customWidth="1"/>
    <col min="7" max="7" width="17.140625" style="4" customWidth="1"/>
    <col min="8" max="10" width="14.28125" style="4" customWidth="1"/>
    <col min="11" max="11" width="14.28125" style="5" customWidth="1"/>
    <col min="12" max="12" width="10.140625" style="4" bestFit="1" customWidth="1"/>
    <col min="13" max="16384" width="9.140625" style="4" customWidth="1"/>
  </cols>
  <sheetData>
    <row r="1" s="104" customFormat="1" ht="12.75">
      <c r="K1" s="130"/>
    </row>
    <row r="2" spans="1:6" s="131" customFormat="1" ht="15">
      <c r="A2" s="27" t="s">
        <v>445</v>
      </c>
      <c r="B2" s="95"/>
      <c r="C2" s="95"/>
      <c r="D2" s="95"/>
      <c r="E2" s="95"/>
      <c r="F2" s="95"/>
    </row>
    <row r="3" spans="1:11" s="104" customFormat="1" ht="15">
      <c r="A3" s="82" t="s">
        <v>452</v>
      </c>
      <c r="K3" s="130"/>
    </row>
    <row r="4" spans="1:11" s="104" customFormat="1" ht="12.75">
      <c r="A4" s="83"/>
      <c r="K4" s="130"/>
    </row>
    <row r="5" spans="1:11" s="108" customFormat="1" ht="15">
      <c r="A5" s="84" t="s">
        <v>454</v>
      </c>
      <c r="B5" s="112"/>
      <c r="C5" s="112"/>
      <c r="D5" s="112"/>
      <c r="E5" s="112"/>
      <c r="F5" s="112"/>
      <c r="G5" s="112"/>
      <c r="H5" s="112"/>
      <c r="I5" s="112"/>
      <c r="J5" s="112"/>
      <c r="K5" s="112"/>
    </row>
    <row r="6" spans="1:11" s="108" customFormat="1" ht="15">
      <c r="A6" s="85" t="s">
        <v>86</v>
      </c>
      <c r="B6" s="112"/>
      <c r="C6" s="112"/>
      <c r="D6" s="112"/>
      <c r="E6" s="112"/>
      <c r="F6" s="112"/>
      <c r="G6" s="112"/>
      <c r="H6" s="112"/>
      <c r="I6" s="112"/>
      <c r="J6" s="112"/>
      <c r="K6" s="112"/>
    </row>
    <row r="7" spans="1:11" s="108" customFormat="1" ht="15">
      <c r="A7" s="85"/>
      <c r="B7" s="112"/>
      <c r="C7" s="112"/>
      <c r="D7" s="112"/>
      <c r="E7" s="112"/>
      <c r="F7" s="112"/>
      <c r="G7" s="112"/>
      <c r="H7" s="112"/>
      <c r="I7" s="112"/>
      <c r="J7" s="112"/>
      <c r="K7" s="112"/>
    </row>
    <row r="8" spans="1:11" s="108" customFormat="1" ht="15.75" thickBot="1">
      <c r="A8" s="49"/>
      <c r="B8" s="112"/>
      <c r="C8" s="112"/>
      <c r="D8" s="112"/>
      <c r="E8" s="112"/>
      <c r="F8" s="112"/>
      <c r="G8" s="112"/>
      <c r="H8" s="112"/>
      <c r="I8" s="112"/>
      <c r="J8" s="112"/>
      <c r="K8" s="112"/>
    </row>
    <row r="9" spans="1:11" ht="63" customHeight="1">
      <c r="A9" s="18" t="s">
        <v>45</v>
      </c>
      <c r="B9" s="18" t="s">
        <v>131</v>
      </c>
      <c r="C9" s="18" t="s">
        <v>132</v>
      </c>
      <c r="D9" s="18" t="s">
        <v>131</v>
      </c>
      <c r="E9" s="18" t="s">
        <v>132</v>
      </c>
      <c r="F9" s="18" t="s">
        <v>131</v>
      </c>
      <c r="G9" s="18" t="s">
        <v>132</v>
      </c>
      <c r="H9" s="18" t="s">
        <v>133</v>
      </c>
      <c r="I9" s="18" t="s">
        <v>134</v>
      </c>
      <c r="J9" s="18" t="s">
        <v>135</v>
      </c>
      <c r="K9" s="18" t="s">
        <v>136</v>
      </c>
    </row>
    <row r="10" spans="1:11" ht="42" customHeight="1">
      <c r="A10" s="269" t="s">
        <v>46</v>
      </c>
      <c r="B10" s="59" t="s">
        <v>469</v>
      </c>
      <c r="C10" s="59" t="s">
        <v>470</v>
      </c>
      <c r="D10" s="59" t="s">
        <v>469</v>
      </c>
      <c r="E10" s="59" t="s">
        <v>470</v>
      </c>
      <c r="F10" s="59" t="s">
        <v>469</v>
      </c>
      <c r="G10" s="59" t="s">
        <v>470</v>
      </c>
      <c r="H10" s="59" t="s">
        <v>471</v>
      </c>
      <c r="I10" s="59" t="s">
        <v>472</v>
      </c>
      <c r="J10" s="59" t="s">
        <v>473</v>
      </c>
      <c r="K10" s="59" t="s">
        <v>474</v>
      </c>
    </row>
    <row r="11" spans="1:11" ht="21" customHeight="1" thickBot="1">
      <c r="A11" s="270"/>
      <c r="B11" s="271" t="s">
        <v>486</v>
      </c>
      <c r="C11" s="272"/>
      <c r="D11" s="271" t="s">
        <v>479</v>
      </c>
      <c r="E11" s="272"/>
      <c r="F11" s="271" t="s">
        <v>487</v>
      </c>
      <c r="G11" s="272"/>
      <c r="H11" s="142" t="s">
        <v>7</v>
      </c>
      <c r="I11" s="142" t="s">
        <v>137</v>
      </c>
      <c r="J11" s="142" t="s">
        <v>8</v>
      </c>
      <c r="K11" s="142" t="s">
        <v>138</v>
      </c>
    </row>
    <row r="12" spans="1:11" ht="21" customHeight="1">
      <c r="A12" s="13" t="s">
        <v>58</v>
      </c>
      <c r="B12" s="143">
        <v>1739363</v>
      </c>
      <c r="C12" s="87">
        <v>0.1132</v>
      </c>
      <c r="D12" s="14">
        <v>1716463</v>
      </c>
      <c r="E12" s="87">
        <v>0.1131</v>
      </c>
      <c r="F12" s="14">
        <v>1707796</v>
      </c>
      <c r="G12" s="87">
        <v>0.1131</v>
      </c>
      <c r="H12" s="200">
        <v>-8667</v>
      </c>
      <c r="I12" s="87">
        <v>-0.005</v>
      </c>
      <c r="J12" s="200">
        <v>-31567</v>
      </c>
      <c r="K12" s="87">
        <v>-0.0181</v>
      </c>
    </row>
    <row r="13" spans="1:11" ht="21" customHeight="1">
      <c r="A13" s="15" t="s">
        <v>59</v>
      </c>
      <c r="B13" s="144">
        <v>1017346</v>
      </c>
      <c r="C13" s="88">
        <v>0.0662</v>
      </c>
      <c r="D13" s="16">
        <v>1008351</v>
      </c>
      <c r="E13" s="88">
        <v>0.0664</v>
      </c>
      <c r="F13" s="16">
        <v>1005041</v>
      </c>
      <c r="G13" s="88">
        <v>0.0665</v>
      </c>
      <c r="H13" s="201">
        <v>-3310</v>
      </c>
      <c r="I13" s="88">
        <v>-0.0033</v>
      </c>
      <c r="J13" s="201">
        <v>-12305</v>
      </c>
      <c r="K13" s="88">
        <v>-0.0121</v>
      </c>
    </row>
    <row r="14" spans="1:11" ht="21" customHeight="1">
      <c r="A14" s="15" t="s">
        <v>428</v>
      </c>
      <c r="B14" s="144">
        <v>2434372</v>
      </c>
      <c r="C14" s="88">
        <v>0.1585</v>
      </c>
      <c r="D14" s="16">
        <v>2395711</v>
      </c>
      <c r="E14" s="88">
        <v>0.1579</v>
      </c>
      <c r="F14" s="16">
        <v>2381694</v>
      </c>
      <c r="G14" s="88">
        <v>0.1577</v>
      </c>
      <c r="H14" s="201">
        <v>-14017</v>
      </c>
      <c r="I14" s="88">
        <v>-0.0059</v>
      </c>
      <c r="J14" s="201">
        <v>-52678</v>
      </c>
      <c r="K14" s="88">
        <v>-0.0216</v>
      </c>
    </row>
    <row r="15" spans="1:11" ht="21" customHeight="1">
      <c r="A15" s="15" t="s">
        <v>61</v>
      </c>
      <c r="B15" s="144">
        <v>945581</v>
      </c>
      <c r="C15" s="88">
        <v>0.0615</v>
      </c>
      <c r="D15" s="16">
        <v>936940</v>
      </c>
      <c r="E15" s="88">
        <v>0.0617</v>
      </c>
      <c r="F15" s="16">
        <v>933645</v>
      </c>
      <c r="G15" s="88">
        <v>0.0618</v>
      </c>
      <c r="H15" s="201">
        <v>-3295</v>
      </c>
      <c r="I15" s="88">
        <v>-0.0035</v>
      </c>
      <c r="J15" s="201">
        <v>-11936</v>
      </c>
      <c r="K15" s="88">
        <v>-0.0126</v>
      </c>
    </row>
    <row r="16" spans="1:11" ht="21" customHeight="1">
      <c r="A16" s="15" t="s">
        <v>394</v>
      </c>
      <c r="B16" s="144">
        <v>1491302</v>
      </c>
      <c r="C16" s="88">
        <v>0.0971</v>
      </c>
      <c r="D16" s="16">
        <v>1475614</v>
      </c>
      <c r="E16" s="88">
        <v>0.0972</v>
      </c>
      <c r="F16" s="16">
        <v>1469864</v>
      </c>
      <c r="G16" s="88">
        <v>0.0973</v>
      </c>
      <c r="H16" s="201">
        <v>-5750</v>
      </c>
      <c r="I16" s="88">
        <v>-0.0039</v>
      </c>
      <c r="J16" s="201">
        <v>-21438</v>
      </c>
      <c r="K16" s="88">
        <v>-0.0144</v>
      </c>
    </row>
    <row r="17" spans="1:11" ht="21" customHeight="1">
      <c r="A17" s="15" t="s">
        <v>393</v>
      </c>
      <c r="B17" s="144">
        <v>2893545</v>
      </c>
      <c r="C17" s="88">
        <v>0.1883</v>
      </c>
      <c r="D17" s="16">
        <v>2862239</v>
      </c>
      <c r="E17" s="88">
        <v>0.1886</v>
      </c>
      <c r="F17" s="16">
        <v>2850115</v>
      </c>
      <c r="G17" s="88">
        <v>0.1887</v>
      </c>
      <c r="H17" s="201">
        <v>-12124</v>
      </c>
      <c r="I17" s="88">
        <v>-0.0042</v>
      </c>
      <c r="J17" s="201">
        <v>-43430</v>
      </c>
      <c r="K17" s="88">
        <v>-0.015</v>
      </c>
    </row>
    <row r="18" spans="1:11" ht="21" customHeight="1">
      <c r="A18" s="15" t="s">
        <v>60</v>
      </c>
      <c r="B18" s="144">
        <v>886386</v>
      </c>
      <c r="C18" s="88">
        <v>0.0577</v>
      </c>
      <c r="D18" s="16">
        <v>877130</v>
      </c>
      <c r="E18" s="88">
        <v>0.0578</v>
      </c>
      <c r="F18" s="16">
        <v>873659</v>
      </c>
      <c r="G18" s="88">
        <v>0.0578</v>
      </c>
      <c r="H18" s="201">
        <v>-3471</v>
      </c>
      <c r="I18" s="88">
        <v>-0.004</v>
      </c>
      <c r="J18" s="201">
        <v>-12727</v>
      </c>
      <c r="K18" s="88">
        <v>-0.0144</v>
      </c>
    </row>
    <row r="19" spans="1:11" ht="21" customHeight="1">
      <c r="A19" s="15" t="s">
        <v>62</v>
      </c>
      <c r="B19" s="144">
        <v>552884</v>
      </c>
      <c r="C19" s="88">
        <v>0.036</v>
      </c>
      <c r="D19" s="16">
        <v>547843</v>
      </c>
      <c r="E19" s="88">
        <v>0.0361</v>
      </c>
      <c r="F19" s="16">
        <v>545835</v>
      </c>
      <c r="G19" s="88">
        <v>0.0361</v>
      </c>
      <c r="H19" s="201">
        <v>-2008</v>
      </c>
      <c r="I19" s="88">
        <v>-0.0037</v>
      </c>
      <c r="J19" s="201">
        <v>-7049</v>
      </c>
      <c r="K19" s="88">
        <v>-0.0127</v>
      </c>
    </row>
    <row r="20" spans="1:11" ht="21" customHeight="1">
      <c r="A20" s="15" t="s">
        <v>63</v>
      </c>
      <c r="B20" s="144">
        <v>2314964</v>
      </c>
      <c r="C20" s="88">
        <v>0.1507</v>
      </c>
      <c r="D20" s="16">
        <v>2279516</v>
      </c>
      <c r="E20" s="88">
        <v>0.1502</v>
      </c>
      <c r="F20" s="16">
        <v>2265782</v>
      </c>
      <c r="G20" s="88">
        <v>0.15</v>
      </c>
      <c r="H20" s="201">
        <v>-13734</v>
      </c>
      <c r="I20" s="88">
        <v>-0.006</v>
      </c>
      <c r="J20" s="201">
        <v>-49182</v>
      </c>
      <c r="K20" s="88">
        <v>-0.0212</v>
      </c>
    </row>
    <row r="21" spans="1:11" ht="21" customHeight="1">
      <c r="A21" s="15" t="s">
        <v>476</v>
      </c>
      <c r="B21" s="144">
        <v>1087216</v>
      </c>
      <c r="C21" s="88">
        <v>0.0708</v>
      </c>
      <c r="D21" s="16">
        <v>1075999</v>
      </c>
      <c r="E21" s="88">
        <v>0.0709</v>
      </c>
      <c r="F21" s="16">
        <v>1071836</v>
      </c>
      <c r="G21" s="88">
        <v>0.071</v>
      </c>
      <c r="H21" s="201">
        <v>-4163</v>
      </c>
      <c r="I21" s="88">
        <v>-0.0039</v>
      </c>
      <c r="J21" s="201">
        <v>-15380</v>
      </c>
      <c r="K21" s="88">
        <v>-0.0141</v>
      </c>
    </row>
    <row r="22" spans="1:13" ht="21" customHeight="1" thickBot="1">
      <c r="A22" s="86" t="s">
        <v>87</v>
      </c>
      <c r="B22" s="195">
        <v>15362959</v>
      </c>
      <c r="C22" s="196">
        <v>1</v>
      </c>
      <c r="D22" s="197">
        <v>15175806</v>
      </c>
      <c r="E22" s="196">
        <v>1</v>
      </c>
      <c r="F22" s="197">
        <v>15105267</v>
      </c>
      <c r="G22" s="196">
        <v>1</v>
      </c>
      <c r="H22" s="260">
        <f>SUM(H12:H21)</f>
        <v>-70539</v>
      </c>
      <c r="I22" s="261">
        <f>F22/D22-1</f>
        <v>-0.004648122149162992</v>
      </c>
      <c r="J22" s="260">
        <f>SUM(J12:J21)</f>
        <v>-257692</v>
      </c>
      <c r="K22" s="262">
        <f>F22/B22-1</f>
        <v>-0.01677359159781655</v>
      </c>
      <c r="L22" s="320"/>
      <c r="M22" s="319"/>
    </row>
    <row r="23" spans="1:11" ht="15">
      <c r="A23" s="240"/>
      <c r="B23" s="243"/>
      <c r="C23" s="244"/>
      <c r="D23" s="245"/>
      <c r="E23" s="244"/>
      <c r="F23" s="245"/>
      <c r="G23" s="244"/>
      <c r="H23" s="246"/>
      <c r="I23" s="244"/>
      <c r="J23" s="246"/>
      <c r="K23" s="244"/>
    </row>
    <row r="24" ht="12.75">
      <c r="K24" s="5" t="s">
        <v>64</v>
      </c>
    </row>
    <row r="26" ht="12.75">
      <c r="A26" s="4" t="s">
        <v>65</v>
      </c>
    </row>
    <row r="27" ht="12.75">
      <c r="A27" s="4" t="s">
        <v>66</v>
      </c>
    </row>
  </sheetData>
  <sheetProtection/>
  <mergeCells count="4">
    <mergeCell ref="A10:A11"/>
    <mergeCell ref="B11:C11"/>
    <mergeCell ref="D11:E11"/>
    <mergeCell ref="F11:G11"/>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P29"/>
  <sheetViews>
    <sheetView showGridLines="0" zoomScalePageLayoutView="0" workbookViewId="0" topLeftCell="A1">
      <selection activeCell="L21" sqref="L21"/>
    </sheetView>
  </sheetViews>
  <sheetFormatPr defaultColWidth="9.140625" defaultRowHeight="12.75"/>
  <cols>
    <col min="1" max="1" width="32.140625" style="4" customWidth="1"/>
    <col min="2" max="6" width="13.421875" style="4" customWidth="1"/>
    <col min="7" max="7" width="13.8515625" style="4" customWidth="1"/>
    <col min="8" max="11" width="13.421875" style="4" customWidth="1"/>
    <col min="12" max="12" width="22.8515625" style="4" customWidth="1"/>
    <col min="13" max="13" width="11.140625" style="4" customWidth="1"/>
    <col min="14" max="14" width="13.57421875" style="4" customWidth="1"/>
    <col min="15" max="15" width="11.7109375" style="4" customWidth="1"/>
    <col min="16" max="16" width="26.8515625" style="5" customWidth="1"/>
    <col min="17" max="16384" width="9.140625" style="4" customWidth="1"/>
  </cols>
  <sheetData>
    <row r="1" s="104" customFormat="1" ht="12.75">
      <c r="P1" s="130"/>
    </row>
    <row r="2" spans="1:6" s="131" customFormat="1" ht="15">
      <c r="A2" s="27" t="s">
        <v>445</v>
      </c>
      <c r="B2" s="95"/>
      <c r="C2" s="95"/>
      <c r="D2" s="95"/>
      <c r="E2" s="95"/>
      <c r="F2" s="95"/>
    </row>
    <row r="3" spans="1:16" s="104" customFormat="1" ht="15">
      <c r="A3" s="82" t="s">
        <v>452</v>
      </c>
      <c r="P3" s="130"/>
    </row>
    <row r="4" spans="1:14" s="104" customFormat="1" ht="15.75">
      <c r="A4" s="89"/>
      <c r="B4" s="145"/>
      <c r="C4" s="145"/>
      <c r="D4" s="145"/>
      <c r="E4" s="145"/>
      <c r="F4" s="145"/>
      <c r="G4" s="145"/>
      <c r="H4" s="145"/>
      <c r="I4" s="145"/>
      <c r="J4" s="145"/>
      <c r="K4" s="145"/>
      <c r="L4" s="146"/>
      <c r="M4" s="111"/>
      <c r="N4" s="111"/>
    </row>
    <row r="5" spans="1:12" s="108" customFormat="1" ht="15">
      <c r="A5" s="90" t="s">
        <v>488</v>
      </c>
      <c r="B5" s="113"/>
      <c r="C5" s="113"/>
      <c r="D5" s="113"/>
      <c r="E5" s="113"/>
      <c r="F5" s="113"/>
      <c r="G5" s="113"/>
      <c r="H5" s="113"/>
      <c r="I5" s="113"/>
      <c r="J5" s="113"/>
      <c r="K5" s="113"/>
      <c r="L5" s="147"/>
    </row>
    <row r="6" spans="1:12" s="108" customFormat="1" ht="15">
      <c r="A6" s="91" t="s">
        <v>489</v>
      </c>
      <c r="B6" s="148"/>
      <c r="C6" s="148"/>
      <c r="D6" s="148"/>
      <c r="E6" s="148"/>
      <c r="F6" s="148"/>
      <c r="G6" s="148"/>
      <c r="H6" s="148"/>
      <c r="I6" s="148"/>
      <c r="J6" s="148"/>
      <c r="K6" s="148"/>
      <c r="L6" s="149"/>
    </row>
    <row r="7" spans="1:12" s="108" customFormat="1" ht="15">
      <c r="A7" s="91"/>
      <c r="B7" s="150"/>
      <c r="C7" s="150"/>
      <c r="D7" s="150"/>
      <c r="E7" s="150"/>
      <c r="F7" s="150"/>
      <c r="G7" s="150"/>
      <c r="H7" s="150"/>
      <c r="I7" s="150"/>
      <c r="J7" s="150"/>
      <c r="K7" s="150"/>
      <c r="L7" s="151"/>
    </row>
    <row r="8" spans="1:12" s="108" customFormat="1" ht="15.75" thickBot="1">
      <c r="A8" s="49"/>
      <c r="B8" s="150"/>
      <c r="C8" s="150"/>
      <c r="D8" s="150"/>
      <c r="E8" s="150"/>
      <c r="F8" s="150"/>
      <c r="G8" s="150"/>
      <c r="H8" s="150"/>
      <c r="I8" s="150"/>
      <c r="J8" s="150"/>
      <c r="K8" s="150"/>
      <c r="L8" s="151"/>
    </row>
    <row r="9" spans="1:16" ht="63" customHeight="1" thickBot="1">
      <c r="A9" s="19" t="s">
        <v>139</v>
      </c>
      <c r="B9" s="19" t="s">
        <v>58</v>
      </c>
      <c r="C9" s="19" t="s">
        <v>59</v>
      </c>
      <c r="D9" s="19" t="s">
        <v>428</v>
      </c>
      <c r="E9" s="19" t="s">
        <v>61</v>
      </c>
      <c r="F9" s="19" t="s">
        <v>394</v>
      </c>
      <c r="G9" s="19" t="s">
        <v>393</v>
      </c>
      <c r="H9" s="19" t="s">
        <v>60</v>
      </c>
      <c r="I9" s="19" t="s">
        <v>62</v>
      </c>
      <c r="J9" s="19" t="s">
        <v>63</v>
      </c>
      <c r="K9" s="19" t="s">
        <v>476</v>
      </c>
      <c r="L9" s="20" t="s">
        <v>140</v>
      </c>
      <c r="M9"/>
      <c r="N9"/>
      <c r="P9" s="4"/>
    </row>
    <row r="10" spans="1:16" ht="21" customHeight="1">
      <c r="A10" s="92" t="s">
        <v>58</v>
      </c>
      <c r="B10" s="321"/>
      <c r="C10" s="321"/>
      <c r="D10" s="321"/>
      <c r="E10" s="321"/>
      <c r="F10" s="321"/>
      <c r="G10" s="321"/>
      <c r="H10" s="321"/>
      <c r="I10" s="321"/>
      <c r="J10" s="321"/>
      <c r="K10" s="321"/>
      <c r="L10" s="321">
        <v>0</v>
      </c>
      <c r="M10"/>
      <c r="N10"/>
      <c r="P10" s="4"/>
    </row>
    <row r="11" spans="1:16" ht="21" customHeight="1">
      <c r="A11" s="322" t="s">
        <v>59</v>
      </c>
      <c r="B11" s="323">
        <v>1</v>
      </c>
      <c r="C11" s="323"/>
      <c r="D11" s="323"/>
      <c r="E11" s="323"/>
      <c r="F11" s="323"/>
      <c r="G11" s="323"/>
      <c r="H11" s="323"/>
      <c r="I11" s="323"/>
      <c r="J11" s="323"/>
      <c r="K11" s="323"/>
      <c r="L11" s="323">
        <v>1</v>
      </c>
      <c r="M11"/>
      <c r="N11"/>
      <c r="P11" s="4"/>
    </row>
    <row r="12" spans="1:16" ht="21" customHeight="1">
      <c r="A12" s="15" t="s">
        <v>428</v>
      </c>
      <c r="B12" s="21"/>
      <c r="C12" s="21"/>
      <c r="D12" s="21"/>
      <c r="E12" s="21">
        <v>1</v>
      </c>
      <c r="F12" s="21"/>
      <c r="G12" s="21">
        <v>1</v>
      </c>
      <c r="H12" s="21"/>
      <c r="I12" s="21">
        <v>1</v>
      </c>
      <c r="J12" s="21"/>
      <c r="K12" s="21"/>
      <c r="L12" s="21">
        <v>3</v>
      </c>
      <c r="M12"/>
      <c r="N12"/>
      <c r="P12" s="4"/>
    </row>
    <row r="13" spans="1:16" ht="21" customHeight="1">
      <c r="A13" s="15" t="s">
        <v>61</v>
      </c>
      <c r="B13" s="21"/>
      <c r="C13" s="21"/>
      <c r="D13" s="21"/>
      <c r="E13" s="21"/>
      <c r="F13" s="21"/>
      <c r="G13" s="21"/>
      <c r="H13" s="21"/>
      <c r="I13" s="21"/>
      <c r="J13" s="21">
        <v>1</v>
      </c>
      <c r="K13" s="21"/>
      <c r="L13" s="21">
        <v>1</v>
      </c>
      <c r="M13"/>
      <c r="N13"/>
      <c r="P13" s="4"/>
    </row>
    <row r="14" spans="1:16" ht="21" customHeight="1">
      <c r="A14" s="15" t="s">
        <v>394</v>
      </c>
      <c r="B14" s="21"/>
      <c r="C14" s="21"/>
      <c r="D14" s="21">
        <v>1</v>
      </c>
      <c r="E14" s="21"/>
      <c r="F14" s="21"/>
      <c r="G14" s="21"/>
      <c r="H14" s="21"/>
      <c r="I14" s="21"/>
      <c r="J14" s="21">
        <v>1</v>
      </c>
      <c r="K14" s="21"/>
      <c r="L14" s="21">
        <v>2</v>
      </c>
      <c r="M14"/>
      <c r="N14"/>
      <c r="P14" s="4"/>
    </row>
    <row r="15" spans="1:16" ht="21" customHeight="1">
      <c r="A15" s="15" t="s">
        <v>393</v>
      </c>
      <c r="B15" s="21">
        <v>4</v>
      </c>
      <c r="C15" s="21">
        <v>3</v>
      </c>
      <c r="D15" s="21">
        <v>8</v>
      </c>
      <c r="E15" s="21">
        <v>4</v>
      </c>
      <c r="F15" s="21">
        <v>5</v>
      </c>
      <c r="G15" s="21"/>
      <c r="H15" s="21">
        <v>2</v>
      </c>
      <c r="I15" s="21">
        <v>1</v>
      </c>
      <c r="J15" s="21">
        <v>1</v>
      </c>
      <c r="K15" s="21">
        <v>4</v>
      </c>
      <c r="L15" s="21">
        <v>32</v>
      </c>
      <c r="M15"/>
      <c r="N15"/>
      <c r="P15" s="4"/>
    </row>
    <row r="16" spans="1:16" ht="21" customHeight="1">
      <c r="A16" s="15" t="s">
        <v>60</v>
      </c>
      <c r="B16" s="21">
        <v>2</v>
      </c>
      <c r="C16" s="21">
        <v>3</v>
      </c>
      <c r="D16" s="21">
        <v>4</v>
      </c>
      <c r="E16" s="21">
        <v>4</v>
      </c>
      <c r="F16" s="21">
        <v>2</v>
      </c>
      <c r="G16" s="21">
        <v>11</v>
      </c>
      <c r="H16" s="21"/>
      <c r="I16" s="21">
        <v>2</v>
      </c>
      <c r="J16" s="21">
        <v>3</v>
      </c>
      <c r="K16" s="21"/>
      <c r="L16" s="21">
        <v>31</v>
      </c>
      <c r="M16"/>
      <c r="N16"/>
      <c r="P16" s="4"/>
    </row>
    <row r="17" spans="1:16" ht="21" customHeight="1">
      <c r="A17" s="15" t="s">
        <v>62</v>
      </c>
      <c r="B17" s="21"/>
      <c r="C17" s="21"/>
      <c r="D17" s="21"/>
      <c r="E17" s="21"/>
      <c r="F17" s="21"/>
      <c r="G17" s="21"/>
      <c r="H17" s="21"/>
      <c r="I17" s="21"/>
      <c r="J17" s="21"/>
      <c r="K17" s="21"/>
      <c r="L17" s="21">
        <v>0</v>
      </c>
      <c r="M17"/>
      <c r="N17"/>
      <c r="P17" s="4"/>
    </row>
    <row r="18" spans="1:16" ht="21" customHeight="1">
      <c r="A18" s="15" t="s">
        <v>63</v>
      </c>
      <c r="B18" s="21"/>
      <c r="C18" s="21"/>
      <c r="D18" s="21">
        <v>4</v>
      </c>
      <c r="E18" s="21">
        <v>1</v>
      </c>
      <c r="F18" s="21">
        <v>4</v>
      </c>
      <c r="G18" s="21">
        <v>4</v>
      </c>
      <c r="H18" s="21">
        <v>2</v>
      </c>
      <c r="I18" s="21">
        <v>2</v>
      </c>
      <c r="J18" s="21"/>
      <c r="K18" s="21"/>
      <c r="L18" s="21">
        <v>17</v>
      </c>
      <c r="M18"/>
      <c r="N18"/>
      <c r="P18" s="4"/>
    </row>
    <row r="19" spans="1:16" ht="21" customHeight="1">
      <c r="A19" s="15" t="s">
        <v>476</v>
      </c>
      <c r="B19" s="21"/>
      <c r="C19" s="21"/>
      <c r="D19" s="21"/>
      <c r="E19" s="21"/>
      <c r="F19" s="21"/>
      <c r="G19" s="21"/>
      <c r="H19" s="21">
        <v>1</v>
      </c>
      <c r="I19" s="21"/>
      <c r="J19" s="21"/>
      <c r="K19" s="21"/>
      <c r="L19" s="21">
        <v>1</v>
      </c>
      <c r="M19"/>
      <c r="N19"/>
      <c r="P19" s="4"/>
    </row>
    <row r="20" spans="1:16" ht="31.5" customHeight="1">
      <c r="A20" s="152" t="s">
        <v>141</v>
      </c>
      <c r="B20" s="153">
        <v>7</v>
      </c>
      <c r="C20" s="153">
        <v>6</v>
      </c>
      <c r="D20" s="153">
        <v>17</v>
      </c>
      <c r="E20" s="153">
        <v>10</v>
      </c>
      <c r="F20" s="153">
        <v>11</v>
      </c>
      <c r="G20" s="153">
        <v>16</v>
      </c>
      <c r="H20" s="153">
        <v>5</v>
      </c>
      <c r="I20" s="153">
        <v>6</v>
      </c>
      <c r="J20" s="153">
        <v>6</v>
      </c>
      <c r="K20" s="153">
        <v>4</v>
      </c>
      <c r="L20" s="154">
        <v>88</v>
      </c>
      <c r="M20"/>
      <c r="N20"/>
      <c r="P20" s="4"/>
    </row>
    <row r="21" spans="1:15" ht="25.5" customHeight="1" thickBot="1">
      <c r="A21" s="86" t="s">
        <v>142</v>
      </c>
      <c r="B21" s="93">
        <v>-7</v>
      </c>
      <c r="C21" s="93">
        <v>-5</v>
      </c>
      <c r="D21" s="93">
        <v>-14</v>
      </c>
      <c r="E21" s="93">
        <v>-9</v>
      </c>
      <c r="F21" s="93">
        <v>-9</v>
      </c>
      <c r="G21" s="93">
        <v>16</v>
      </c>
      <c r="H21" s="93">
        <v>26</v>
      </c>
      <c r="I21" s="93">
        <v>-6</v>
      </c>
      <c r="J21" s="93">
        <v>11</v>
      </c>
      <c r="K21" s="93">
        <v>-3</v>
      </c>
      <c r="L21" s="94"/>
      <c r="M21" s="5"/>
      <c r="N21" s="5"/>
      <c r="O21" s="5"/>
    </row>
    <row r="22" spans="1:15" ht="15">
      <c r="A22" s="240"/>
      <c r="B22" s="247"/>
      <c r="C22" s="247"/>
      <c r="D22" s="247"/>
      <c r="E22" s="247"/>
      <c r="F22" s="247"/>
      <c r="G22" s="247"/>
      <c r="H22" s="247"/>
      <c r="I22" s="247"/>
      <c r="J22" s="247"/>
      <c r="K22" s="247"/>
      <c r="L22" s="248"/>
      <c r="M22" s="5"/>
      <c r="N22" s="5"/>
      <c r="O22" s="5"/>
    </row>
    <row r="23" spans="1:12" ht="12.75">
      <c r="A23" s="5"/>
      <c r="B23" s="5"/>
      <c r="C23" s="5"/>
      <c r="D23" s="5"/>
      <c r="E23" s="5"/>
      <c r="F23" s="5"/>
      <c r="G23" s="5"/>
      <c r="H23" s="5"/>
      <c r="I23" s="5"/>
      <c r="J23" s="5"/>
      <c r="K23" s="5"/>
      <c r="L23" s="5" t="s">
        <v>64</v>
      </c>
    </row>
    <row r="25" ht="12.75">
      <c r="A25" s="4" t="s">
        <v>88</v>
      </c>
    </row>
    <row r="26" ht="12.75">
      <c r="A26" s="4" t="s">
        <v>89</v>
      </c>
    </row>
    <row r="28" ht="12.75">
      <c r="A28" s="4" t="s">
        <v>107</v>
      </c>
    </row>
    <row r="29" ht="12.75">
      <c r="A29" s="4" t="s">
        <v>108</v>
      </c>
    </row>
  </sheetData>
  <sheetProtection/>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Y28"/>
  <sheetViews>
    <sheetView showGridLines="0" zoomScalePageLayoutView="0" workbookViewId="0" topLeftCell="A1">
      <selection activeCell="Y20" sqref="Y20"/>
    </sheetView>
  </sheetViews>
  <sheetFormatPr defaultColWidth="9.140625" defaultRowHeight="12.75"/>
  <cols>
    <col min="1" max="1" width="35.28125" style="4" customWidth="1"/>
    <col min="2" max="2" width="11.140625" style="4" customWidth="1"/>
    <col min="3" max="3" width="12.421875" style="4" customWidth="1"/>
    <col min="4" max="4" width="11.140625" style="4" customWidth="1"/>
    <col min="5" max="5" width="12.421875" style="4" customWidth="1"/>
    <col min="6" max="6" width="11.140625" style="4" customWidth="1"/>
    <col min="7" max="7" width="12.421875" style="4" customWidth="1"/>
    <col min="8" max="8" width="11.140625" style="4" customWidth="1"/>
    <col min="9" max="9" width="12.421875" style="4" customWidth="1"/>
    <col min="10" max="10" width="11.140625" style="4" customWidth="1"/>
    <col min="11" max="11" width="12.421875" style="4" customWidth="1"/>
    <col min="12" max="12" width="11.140625" style="4" customWidth="1"/>
    <col min="13" max="13" width="12.421875" style="4" customWidth="1"/>
    <col min="14" max="14" width="11.140625" style="4" customWidth="1"/>
    <col min="15" max="15" width="12.421875" style="4" customWidth="1"/>
    <col min="16" max="16" width="11.140625" style="4" customWidth="1"/>
    <col min="17" max="17" width="12.421875" style="4" customWidth="1"/>
    <col min="18" max="18" width="11.140625" style="4" customWidth="1"/>
    <col min="19" max="21" width="12.28125" style="4" customWidth="1"/>
    <col min="22" max="22" width="12.7109375" style="4" customWidth="1"/>
    <col min="23" max="24" width="16.421875" style="4" customWidth="1"/>
    <col min="25" max="25" width="16.421875" style="5" customWidth="1"/>
    <col min="26" max="16384" width="9.140625" style="4" customWidth="1"/>
  </cols>
  <sheetData>
    <row r="1" s="104" customFormat="1" ht="12.75">
      <c r="Y1" s="130"/>
    </row>
    <row r="2" spans="1:6" s="131" customFormat="1" ht="15">
      <c r="A2" s="27" t="s">
        <v>445</v>
      </c>
      <c r="B2" s="95"/>
      <c r="C2" s="95"/>
      <c r="D2" s="95"/>
      <c r="E2" s="95"/>
      <c r="F2" s="95"/>
    </row>
    <row r="3" spans="1:6" s="131" customFormat="1" ht="15">
      <c r="A3" s="82" t="s">
        <v>452</v>
      </c>
      <c r="B3" s="95"/>
      <c r="C3" s="95"/>
      <c r="D3" s="95"/>
      <c r="E3" s="95"/>
      <c r="F3" s="95"/>
    </row>
    <row r="4" s="104" customFormat="1" ht="12.75">
      <c r="Y4" s="130"/>
    </row>
    <row r="5" spans="1:25" s="108" customFormat="1" ht="15">
      <c r="A5" s="90" t="s">
        <v>490</v>
      </c>
      <c r="B5" s="112"/>
      <c r="C5" s="112"/>
      <c r="D5" s="112"/>
      <c r="E5" s="112"/>
      <c r="F5" s="112"/>
      <c r="G5" s="112"/>
      <c r="H5" s="112"/>
      <c r="I5" s="112"/>
      <c r="J5" s="112"/>
      <c r="K5" s="112"/>
      <c r="L5" s="112"/>
      <c r="M5" s="112"/>
      <c r="N5" s="112"/>
      <c r="O5" s="112"/>
      <c r="P5" s="112"/>
      <c r="Q5" s="112"/>
      <c r="R5" s="112"/>
      <c r="S5" s="112"/>
      <c r="T5" s="112"/>
      <c r="U5" s="112"/>
      <c r="V5" s="112"/>
      <c r="W5" s="112"/>
      <c r="X5" s="112"/>
      <c r="Y5" s="112"/>
    </row>
    <row r="6" spans="1:25" s="108" customFormat="1" ht="15">
      <c r="A6" s="91" t="s">
        <v>491</v>
      </c>
      <c r="B6" s="112"/>
      <c r="C6" s="112"/>
      <c r="D6" s="112"/>
      <c r="E6" s="112"/>
      <c r="F6" s="112"/>
      <c r="G6" s="112"/>
      <c r="H6" s="112"/>
      <c r="I6" s="112"/>
      <c r="J6" s="112"/>
      <c r="K6" s="112"/>
      <c r="L6" s="112"/>
      <c r="M6" s="112"/>
      <c r="N6" s="112"/>
      <c r="O6" s="112"/>
      <c r="P6" s="112"/>
      <c r="Q6" s="112"/>
      <c r="R6" s="112"/>
      <c r="S6" s="112"/>
      <c r="T6" s="112"/>
      <c r="U6" s="112"/>
      <c r="V6" s="112"/>
      <c r="W6" s="112"/>
      <c r="X6" s="112"/>
      <c r="Y6" s="112"/>
    </row>
    <row r="7" spans="1:25" s="108" customFormat="1" ht="15">
      <c r="A7" s="91"/>
      <c r="B7" s="112"/>
      <c r="C7" s="112"/>
      <c r="D7" s="112"/>
      <c r="E7" s="112"/>
      <c r="F7" s="112"/>
      <c r="G7" s="112"/>
      <c r="H7" s="112"/>
      <c r="I7" s="112"/>
      <c r="J7" s="112"/>
      <c r="K7" s="112"/>
      <c r="L7" s="112"/>
      <c r="M7" s="112"/>
      <c r="N7" s="112"/>
      <c r="O7" s="112"/>
      <c r="P7" s="112"/>
      <c r="Q7" s="112"/>
      <c r="R7" s="112"/>
      <c r="S7" s="112"/>
      <c r="T7" s="112"/>
      <c r="U7" s="112"/>
      <c r="V7" s="112"/>
      <c r="W7" s="112"/>
      <c r="X7" s="112"/>
      <c r="Y7" s="112"/>
    </row>
    <row r="8" spans="1:25" s="108" customFormat="1" ht="15.75" thickBot="1">
      <c r="A8" s="49"/>
      <c r="B8" s="112"/>
      <c r="C8" s="112"/>
      <c r="D8" s="112"/>
      <c r="E8" s="112"/>
      <c r="F8" s="112"/>
      <c r="G8" s="112"/>
      <c r="H8" s="112"/>
      <c r="I8" s="112"/>
      <c r="J8" s="112"/>
      <c r="K8" s="112"/>
      <c r="L8" s="112"/>
      <c r="M8" s="112"/>
      <c r="N8" s="112"/>
      <c r="O8" s="112"/>
      <c r="P8" s="112"/>
      <c r="Q8" s="112"/>
      <c r="R8" s="112"/>
      <c r="S8" s="112"/>
      <c r="T8" s="112"/>
      <c r="U8" s="112"/>
      <c r="V8" s="112"/>
      <c r="W8" s="112"/>
      <c r="X8" s="112"/>
      <c r="Y8" s="112"/>
    </row>
    <row r="9" spans="1:25" s="60" customFormat="1" ht="21" customHeight="1">
      <c r="A9" s="263" t="s">
        <v>45</v>
      </c>
      <c r="B9" s="263" t="s">
        <v>49</v>
      </c>
      <c r="C9" s="273"/>
      <c r="D9" s="263" t="s">
        <v>68</v>
      </c>
      <c r="E9" s="273"/>
      <c r="F9" s="263" t="s">
        <v>69</v>
      </c>
      <c r="G9" s="273"/>
      <c r="H9" s="263" t="s">
        <v>70</v>
      </c>
      <c r="I9" s="273"/>
      <c r="J9" s="263" t="s">
        <v>71</v>
      </c>
      <c r="K9" s="273"/>
      <c r="L9" s="263" t="s">
        <v>72</v>
      </c>
      <c r="M9" s="273"/>
      <c r="N9" s="263" t="s">
        <v>73</v>
      </c>
      <c r="O9" s="273"/>
      <c r="P9" s="263" t="s">
        <v>74</v>
      </c>
      <c r="Q9" s="273"/>
      <c r="R9" s="263" t="s">
        <v>109</v>
      </c>
      <c r="S9" s="273"/>
      <c r="T9" s="274" t="s">
        <v>48</v>
      </c>
      <c r="U9" s="263"/>
      <c r="V9" s="273"/>
      <c r="W9" s="274" t="s">
        <v>143</v>
      </c>
      <c r="X9" s="263"/>
      <c r="Y9" s="273"/>
    </row>
    <row r="10" spans="1:25" s="65" customFormat="1" ht="42" customHeight="1">
      <c r="A10" s="268"/>
      <c r="B10" s="155" t="s">
        <v>110</v>
      </c>
      <c r="C10" s="155" t="s">
        <v>111</v>
      </c>
      <c r="D10" s="155" t="s">
        <v>110</v>
      </c>
      <c r="E10" s="155" t="s">
        <v>111</v>
      </c>
      <c r="F10" s="155" t="s">
        <v>110</v>
      </c>
      <c r="G10" s="155" t="s">
        <v>111</v>
      </c>
      <c r="H10" s="155" t="s">
        <v>110</v>
      </c>
      <c r="I10" s="155" t="s">
        <v>111</v>
      </c>
      <c r="J10" s="155" t="s">
        <v>110</v>
      </c>
      <c r="K10" s="155" t="s">
        <v>111</v>
      </c>
      <c r="L10" s="155" t="s">
        <v>110</v>
      </c>
      <c r="M10" s="155" t="s">
        <v>111</v>
      </c>
      <c r="N10" s="155" t="s">
        <v>110</v>
      </c>
      <c r="O10" s="155" t="s">
        <v>111</v>
      </c>
      <c r="P10" s="155" t="s">
        <v>110</v>
      </c>
      <c r="Q10" s="155" t="s">
        <v>111</v>
      </c>
      <c r="R10" s="155" t="s">
        <v>110</v>
      </c>
      <c r="S10" s="155" t="s">
        <v>111</v>
      </c>
      <c r="T10" s="155" t="s">
        <v>110</v>
      </c>
      <c r="U10" s="155" t="s">
        <v>111</v>
      </c>
      <c r="V10" s="155" t="s">
        <v>144</v>
      </c>
      <c r="W10" s="155" t="s">
        <v>145</v>
      </c>
      <c r="X10" s="155" t="s">
        <v>146</v>
      </c>
      <c r="Y10" s="155" t="s">
        <v>112</v>
      </c>
    </row>
    <row r="11" spans="1:25" s="61" customFormat="1" ht="21" customHeight="1">
      <c r="A11" s="279" t="s">
        <v>46</v>
      </c>
      <c r="B11" s="277" t="s">
        <v>76</v>
      </c>
      <c r="C11" s="278"/>
      <c r="D11" s="277" t="s">
        <v>77</v>
      </c>
      <c r="E11" s="278"/>
      <c r="F11" s="277" t="s">
        <v>78</v>
      </c>
      <c r="G11" s="278"/>
      <c r="H11" s="277" t="s">
        <v>79</v>
      </c>
      <c r="I11" s="278"/>
      <c r="J11" s="277" t="s">
        <v>80</v>
      </c>
      <c r="K11" s="278"/>
      <c r="L11" s="277" t="s">
        <v>81</v>
      </c>
      <c r="M11" s="278"/>
      <c r="N11" s="277" t="s">
        <v>82</v>
      </c>
      <c r="O11" s="278"/>
      <c r="P11" s="277" t="s">
        <v>83</v>
      </c>
      <c r="Q11" s="278"/>
      <c r="R11" s="277" t="s">
        <v>84</v>
      </c>
      <c r="S11" s="278"/>
      <c r="T11" s="275" t="s">
        <v>113</v>
      </c>
      <c r="U11" s="275" t="s">
        <v>114</v>
      </c>
      <c r="V11" s="275" t="s">
        <v>147</v>
      </c>
      <c r="W11" s="281" t="s">
        <v>148</v>
      </c>
      <c r="X11" s="277"/>
      <c r="Y11" s="277"/>
    </row>
    <row r="12" spans="1:25" s="61" customFormat="1" ht="21" customHeight="1" thickBot="1">
      <c r="A12" s="280"/>
      <c r="B12" s="62" t="s">
        <v>113</v>
      </c>
      <c r="C12" s="62" t="s">
        <v>114</v>
      </c>
      <c r="D12" s="62" t="s">
        <v>113</v>
      </c>
      <c r="E12" s="62" t="s">
        <v>114</v>
      </c>
      <c r="F12" s="62" t="s">
        <v>113</v>
      </c>
      <c r="G12" s="62" t="s">
        <v>114</v>
      </c>
      <c r="H12" s="62" t="s">
        <v>113</v>
      </c>
      <c r="I12" s="62" t="s">
        <v>114</v>
      </c>
      <c r="J12" s="62" t="s">
        <v>113</v>
      </c>
      <c r="K12" s="62" t="s">
        <v>114</v>
      </c>
      <c r="L12" s="62" t="s">
        <v>113</v>
      </c>
      <c r="M12" s="62" t="s">
        <v>114</v>
      </c>
      <c r="N12" s="62" t="s">
        <v>113</v>
      </c>
      <c r="O12" s="62" t="s">
        <v>114</v>
      </c>
      <c r="P12" s="62" t="s">
        <v>113</v>
      </c>
      <c r="Q12" s="62" t="s">
        <v>114</v>
      </c>
      <c r="R12" s="62" t="s">
        <v>113</v>
      </c>
      <c r="S12" s="63" t="s">
        <v>114</v>
      </c>
      <c r="T12" s="276"/>
      <c r="U12" s="276"/>
      <c r="V12" s="276"/>
      <c r="W12" s="62" t="s">
        <v>149</v>
      </c>
      <c r="X12" s="63" t="s">
        <v>150</v>
      </c>
      <c r="Y12" s="62" t="s">
        <v>115</v>
      </c>
    </row>
    <row r="13" spans="1:25" ht="21" customHeight="1">
      <c r="A13" s="45" t="s">
        <v>58</v>
      </c>
      <c r="B13" s="156"/>
      <c r="C13" s="156"/>
      <c r="D13" s="156"/>
      <c r="E13" s="156"/>
      <c r="F13" s="156"/>
      <c r="G13" s="156"/>
      <c r="H13" s="78"/>
      <c r="I13" s="78"/>
      <c r="J13" s="78">
        <v>0</v>
      </c>
      <c r="K13" s="78">
        <v>2</v>
      </c>
      <c r="L13" s="78">
        <v>0</v>
      </c>
      <c r="M13" s="78">
        <v>4</v>
      </c>
      <c r="N13" s="78">
        <v>0</v>
      </c>
      <c r="O13" s="78">
        <v>1</v>
      </c>
      <c r="P13" s="78"/>
      <c r="Q13" s="78"/>
      <c r="R13" s="78"/>
      <c r="S13" s="78"/>
      <c r="T13" s="78">
        <v>0</v>
      </c>
      <c r="U13" s="78">
        <v>7</v>
      </c>
      <c r="V13" s="202">
        <v>-7</v>
      </c>
      <c r="W13" s="78">
        <v>489342.54</v>
      </c>
      <c r="X13" s="78">
        <v>690786.35</v>
      </c>
      <c r="Y13" s="202">
        <v>-201443.81</v>
      </c>
    </row>
    <row r="14" spans="1:25" ht="21" customHeight="1">
      <c r="A14" s="64" t="s">
        <v>59</v>
      </c>
      <c r="B14" s="21"/>
      <c r="C14" s="21"/>
      <c r="D14" s="21"/>
      <c r="E14" s="21"/>
      <c r="F14" s="21"/>
      <c r="G14" s="21"/>
      <c r="H14" s="22">
        <v>0</v>
      </c>
      <c r="I14" s="22">
        <v>1</v>
      </c>
      <c r="J14" s="22">
        <v>0</v>
      </c>
      <c r="K14" s="22">
        <v>4</v>
      </c>
      <c r="L14" s="22">
        <v>1</v>
      </c>
      <c r="M14" s="22">
        <v>1</v>
      </c>
      <c r="N14" s="22"/>
      <c r="O14" s="22"/>
      <c r="P14" s="22"/>
      <c r="Q14" s="22"/>
      <c r="R14" s="22"/>
      <c r="S14" s="22"/>
      <c r="T14" s="22">
        <v>1</v>
      </c>
      <c r="U14" s="22">
        <v>6</v>
      </c>
      <c r="V14" s="203">
        <v>-5</v>
      </c>
      <c r="W14" s="22">
        <v>380755.91</v>
      </c>
      <c r="X14" s="22">
        <v>350332.39</v>
      </c>
      <c r="Y14" s="203">
        <v>30423.52</v>
      </c>
    </row>
    <row r="15" spans="1:25" ht="21" customHeight="1">
      <c r="A15" s="64" t="s">
        <v>428</v>
      </c>
      <c r="B15" s="21"/>
      <c r="C15" s="21"/>
      <c r="D15" s="21"/>
      <c r="E15" s="21"/>
      <c r="F15" s="21"/>
      <c r="G15" s="21"/>
      <c r="H15" s="22">
        <v>0</v>
      </c>
      <c r="I15" s="22">
        <v>1</v>
      </c>
      <c r="J15" s="22"/>
      <c r="K15" s="22"/>
      <c r="L15" s="22">
        <v>1</v>
      </c>
      <c r="M15" s="22">
        <v>3</v>
      </c>
      <c r="N15" s="22">
        <v>1</v>
      </c>
      <c r="O15" s="22">
        <v>6</v>
      </c>
      <c r="P15" s="22">
        <v>1</v>
      </c>
      <c r="Q15" s="22">
        <v>4</v>
      </c>
      <c r="R15" s="22">
        <v>0</v>
      </c>
      <c r="S15" s="22">
        <v>3</v>
      </c>
      <c r="T15" s="22">
        <v>3</v>
      </c>
      <c r="U15" s="22">
        <v>17</v>
      </c>
      <c r="V15" s="203">
        <v>-14</v>
      </c>
      <c r="W15" s="22">
        <v>1799672.49</v>
      </c>
      <c r="X15" s="22">
        <v>2401420.62</v>
      </c>
      <c r="Y15" s="203">
        <v>-601748.13</v>
      </c>
    </row>
    <row r="16" spans="1:25" ht="21" customHeight="1">
      <c r="A16" s="64" t="s">
        <v>61</v>
      </c>
      <c r="B16" s="21"/>
      <c r="C16" s="21"/>
      <c r="D16" s="21"/>
      <c r="E16" s="21"/>
      <c r="F16" s="21"/>
      <c r="G16" s="21"/>
      <c r="H16" s="22"/>
      <c r="I16" s="22"/>
      <c r="J16" s="22"/>
      <c r="K16" s="22"/>
      <c r="L16" s="22">
        <v>0</v>
      </c>
      <c r="M16" s="22">
        <v>5</v>
      </c>
      <c r="N16" s="22">
        <v>1</v>
      </c>
      <c r="O16" s="22">
        <v>3</v>
      </c>
      <c r="P16" s="22">
        <v>0</v>
      </c>
      <c r="Q16" s="22">
        <v>2</v>
      </c>
      <c r="R16" s="22"/>
      <c r="S16" s="22"/>
      <c r="T16" s="22">
        <v>1</v>
      </c>
      <c r="U16" s="22">
        <v>10</v>
      </c>
      <c r="V16" s="203">
        <v>-9</v>
      </c>
      <c r="W16" s="22">
        <v>453514.09</v>
      </c>
      <c r="X16" s="22">
        <v>536400.28</v>
      </c>
      <c r="Y16" s="203">
        <v>-82886.19</v>
      </c>
    </row>
    <row r="17" spans="1:25" ht="21" customHeight="1">
      <c r="A17" s="64" t="s">
        <v>394</v>
      </c>
      <c r="B17" s="21"/>
      <c r="C17" s="21"/>
      <c r="D17" s="21"/>
      <c r="E17" s="21"/>
      <c r="F17" s="21"/>
      <c r="G17" s="21"/>
      <c r="H17" s="22">
        <v>1</v>
      </c>
      <c r="I17" s="22">
        <v>1</v>
      </c>
      <c r="J17" s="22">
        <v>0</v>
      </c>
      <c r="K17" s="22">
        <v>4</v>
      </c>
      <c r="L17" s="22">
        <v>0</v>
      </c>
      <c r="M17" s="22">
        <v>1</v>
      </c>
      <c r="N17" s="22">
        <v>0</v>
      </c>
      <c r="O17" s="22">
        <v>5</v>
      </c>
      <c r="P17" s="22">
        <v>1</v>
      </c>
      <c r="Q17" s="22">
        <v>0</v>
      </c>
      <c r="R17" s="22"/>
      <c r="S17" s="22"/>
      <c r="T17" s="22">
        <v>2</v>
      </c>
      <c r="U17" s="22">
        <v>11</v>
      </c>
      <c r="V17" s="203">
        <v>-9</v>
      </c>
      <c r="W17" s="22">
        <v>611654.4</v>
      </c>
      <c r="X17" s="22">
        <v>1020784.43</v>
      </c>
      <c r="Y17" s="203">
        <v>-409130.03</v>
      </c>
    </row>
    <row r="18" spans="1:25" ht="21" customHeight="1">
      <c r="A18" s="64" t="s">
        <v>393</v>
      </c>
      <c r="B18" s="21"/>
      <c r="C18" s="21"/>
      <c r="D18" s="21"/>
      <c r="E18" s="21"/>
      <c r="F18" s="21"/>
      <c r="G18" s="21"/>
      <c r="H18" s="22">
        <v>1</v>
      </c>
      <c r="I18" s="22">
        <v>0</v>
      </c>
      <c r="J18" s="22">
        <v>7</v>
      </c>
      <c r="K18" s="22">
        <v>2</v>
      </c>
      <c r="L18" s="22">
        <v>11</v>
      </c>
      <c r="M18" s="22">
        <v>7</v>
      </c>
      <c r="N18" s="22">
        <v>8</v>
      </c>
      <c r="O18" s="22">
        <v>2</v>
      </c>
      <c r="P18" s="22">
        <v>3</v>
      </c>
      <c r="Q18" s="22">
        <v>5</v>
      </c>
      <c r="R18" s="22">
        <v>2</v>
      </c>
      <c r="S18" s="22">
        <v>0</v>
      </c>
      <c r="T18" s="22">
        <v>32</v>
      </c>
      <c r="U18" s="22">
        <v>16</v>
      </c>
      <c r="V18" s="203">
        <v>16</v>
      </c>
      <c r="W18" s="22">
        <v>2397834.09</v>
      </c>
      <c r="X18" s="22">
        <v>2364387.42</v>
      </c>
      <c r="Y18" s="203">
        <v>33446.67</v>
      </c>
    </row>
    <row r="19" spans="1:25" ht="21" customHeight="1">
      <c r="A19" s="64" t="s">
        <v>60</v>
      </c>
      <c r="B19" s="21"/>
      <c r="C19" s="21"/>
      <c r="D19" s="21"/>
      <c r="E19" s="21"/>
      <c r="F19" s="21"/>
      <c r="G19" s="21"/>
      <c r="H19" s="22">
        <v>1</v>
      </c>
      <c r="I19" s="22">
        <v>1</v>
      </c>
      <c r="J19" s="22">
        <v>6</v>
      </c>
      <c r="K19" s="22">
        <v>1</v>
      </c>
      <c r="L19" s="22">
        <v>11</v>
      </c>
      <c r="M19" s="22">
        <v>0</v>
      </c>
      <c r="N19" s="22">
        <v>6</v>
      </c>
      <c r="O19" s="22">
        <v>1</v>
      </c>
      <c r="P19" s="22">
        <v>5</v>
      </c>
      <c r="Q19" s="22">
        <v>1</v>
      </c>
      <c r="R19" s="22">
        <v>2</v>
      </c>
      <c r="S19" s="22">
        <v>1</v>
      </c>
      <c r="T19" s="22">
        <v>31</v>
      </c>
      <c r="U19" s="22">
        <v>5</v>
      </c>
      <c r="V19" s="203">
        <v>26</v>
      </c>
      <c r="W19" s="22">
        <v>1365697.19</v>
      </c>
      <c r="X19" s="22">
        <v>649483.6</v>
      </c>
      <c r="Y19" s="203">
        <v>716213.59</v>
      </c>
    </row>
    <row r="20" spans="1:25" ht="21" customHeight="1">
      <c r="A20" s="64" t="s">
        <v>62</v>
      </c>
      <c r="B20" s="21"/>
      <c r="C20" s="21"/>
      <c r="D20" s="21"/>
      <c r="E20" s="21"/>
      <c r="F20" s="21"/>
      <c r="G20" s="21"/>
      <c r="H20" s="22"/>
      <c r="I20" s="22"/>
      <c r="J20" s="22">
        <v>0</v>
      </c>
      <c r="K20" s="22">
        <v>3</v>
      </c>
      <c r="L20" s="22">
        <v>0</v>
      </c>
      <c r="M20" s="22">
        <v>3</v>
      </c>
      <c r="N20" s="22"/>
      <c r="O20" s="22"/>
      <c r="P20" s="22"/>
      <c r="Q20" s="22"/>
      <c r="R20" s="22"/>
      <c r="S20" s="22"/>
      <c r="T20" s="22">
        <v>0</v>
      </c>
      <c r="U20" s="22">
        <v>6</v>
      </c>
      <c r="V20" s="203">
        <v>-6</v>
      </c>
      <c r="W20" s="22">
        <v>303415.11</v>
      </c>
      <c r="X20" s="22">
        <v>149620.32</v>
      </c>
      <c r="Y20" s="203">
        <v>153794.79</v>
      </c>
    </row>
    <row r="21" spans="1:25" ht="21" customHeight="1">
      <c r="A21" s="64" t="s">
        <v>63</v>
      </c>
      <c r="B21" s="21"/>
      <c r="C21" s="21"/>
      <c r="D21" s="21"/>
      <c r="E21" s="21"/>
      <c r="F21" s="21"/>
      <c r="G21" s="21"/>
      <c r="H21" s="22">
        <v>2</v>
      </c>
      <c r="I21" s="22">
        <v>1</v>
      </c>
      <c r="J21" s="22">
        <v>5</v>
      </c>
      <c r="K21" s="22">
        <v>2</v>
      </c>
      <c r="L21" s="22">
        <v>3</v>
      </c>
      <c r="M21" s="22">
        <v>2</v>
      </c>
      <c r="N21" s="22">
        <v>3</v>
      </c>
      <c r="O21" s="22">
        <v>1</v>
      </c>
      <c r="P21" s="22">
        <v>2</v>
      </c>
      <c r="Q21" s="22">
        <v>0</v>
      </c>
      <c r="R21" s="22">
        <v>2</v>
      </c>
      <c r="S21" s="22">
        <v>0</v>
      </c>
      <c r="T21" s="22">
        <v>17</v>
      </c>
      <c r="U21" s="22">
        <v>6</v>
      </c>
      <c r="V21" s="203">
        <v>11</v>
      </c>
      <c r="W21" s="22">
        <v>1407986.79</v>
      </c>
      <c r="X21" s="22">
        <v>1052285.39</v>
      </c>
      <c r="Y21" s="203">
        <v>355701.4</v>
      </c>
    </row>
    <row r="22" spans="1:25" ht="21" customHeight="1">
      <c r="A22" s="64" t="s">
        <v>476</v>
      </c>
      <c r="B22" s="21"/>
      <c r="C22" s="21"/>
      <c r="D22" s="21"/>
      <c r="E22" s="21"/>
      <c r="F22" s="21"/>
      <c r="G22" s="21"/>
      <c r="H22" s="22"/>
      <c r="I22" s="22"/>
      <c r="J22" s="22"/>
      <c r="K22" s="22"/>
      <c r="L22" s="22">
        <v>0</v>
      </c>
      <c r="M22" s="22">
        <v>1</v>
      </c>
      <c r="N22" s="22">
        <v>1</v>
      </c>
      <c r="O22" s="22">
        <v>1</v>
      </c>
      <c r="P22" s="22"/>
      <c r="Q22" s="22"/>
      <c r="R22" s="22">
        <v>0</v>
      </c>
      <c r="S22" s="22">
        <v>2</v>
      </c>
      <c r="T22" s="22">
        <v>1</v>
      </c>
      <c r="U22" s="22">
        <v>4</v>
      </c>
      <c r="V22" s="203">
        <v>-3</v>
      </c>
      <c r="W22" s="22">
        <v>409621.26</v>
      </c>
      <c r="X22" s="22">
        <v>403993.07</v>
      </c>
      <c r="Y22" s="203">
        <v>5628.19</v>
      </c>
    </row>
    <row r="23" spans="1:25" s="25" customFormat="1" ht="21" customHeight="1" thickBot="1">
      <c r="A23" s="96" t="s">
        <v>87</v>
      </c>
      <c r="B23" s="97"/>
      <c r="C23" s="97"/>
      <c r="D23" s="97"/>
      <c r="E23" s="97"/>
      <c r="F23" s="97"/>
      <c r="G23" s="97"/>
      <c r="H23" s="98">
        <v>5</v>
      </c>
      <c r="I23" s="98">
        <v>5</v>
      </c>
      <c r="J23" s="98">
        <v>18</v>
      </c>
      <c r="K23" s="98">
        <v>18</v>
      </c>
      <c r="L23" s="98">
        <v>27</v>
      </c>
      <c r="M23" s="98">
        <v>27</v>
      </c>
      <c r="N23" s="98">
        <v>20</v>
      </c>
      <c r="O23" s="98">
        <v>20</v>
      </c>
      <c r="P23" s="98">
        <v>12</v>
      </c>
      <c r="Q23" s="98">
        <v>12</v>
      </c>
      <c r="R23" s="98">
        <v>6</v>
      </c>
      <c r="S23" s="98">
        <v>6</v>
      </c>
      <c r="T23" s="98">
        <v>88</v>
      </c>
      <c r="U23" s="98">
        <v>88</v>
      </c>
      <c r="V23" s="204">
        <v>0</v>
      </c>
      <c r="W23" s="98">
        <v>9619493.87</v>
      </c>
      <c r="X23" s="98">
        <v>9619493.87</v>
      </c>
      <c r="Y23" s="204">
        <v>0</v>
      </c>
    </row>
    <row r="24" spans="1:25" ht="12.75">
      <c r="A24"/>
      <c r="B24"/>
      <c r="C24"/>
      <c r="D24"/>
      <c r="E24"/>
      <c r="F24"/>
      <c r="G24"/>
      <c r="H24"/>
      <c r="I24"/>
      <c r="J24"/>
      <c r="K24"/>
      <c r="L24"/>
      <c r="M24"/>
      <c r="N24"/>
      <c r="O24"/>
      <c r="P24"/>
      <c r="Q24"/>
      <c r="R24"/>
      <c r="S24"/>
      <c r="T24"/>
      <c r="U24"/>
      <c r="V24"/>
      <c r="W24"/>
      <c r="X24"/>
      <c r="Y24"/>
    </row>
    <row r="25" ht="12.75">
      <c r="Y25" s="5" t="s">
        <v>116</v>
      </c>
    </row>
    <row r="27" ht="12.75">
      <c r="A27" s="4" t="s">
        <v>88</v>
      </c>
    </row>
    <row r="28" ht="12.75">
      <c r="A28" s="4" t="s">
        <v>89</v>
      </c>
    </row>
  </sheetData>
  <sheetProtection/>
  <mergeCells count="26">
    <mergeCell ref="A11:A12"/>
    <mergeCell ref="B11:C11"/>
    <mergeCell ref="D11:E11"/>
    <mergeCell ref="F11:G11"/>
    <mergeCell ref="V11:V12"/>
    <mergeCell ref="W11:Y11"/>
    <mergeCell ref="H11:I11"/>
    <mergeCell ref="J11:K11"/>
    <mergeCell ref="L11:M11"/>
    <mergeCell ref="N11:O11"/>
    <mergeCell ref="U11:U12"/>
    <mergeCell ref="T11:T12"/>
    <mergeCell ref="P11:Q11"/>
    <mergeCell ref="R11:S11"/>
    <mergeCell ref="A9:A10"/>
    <mergeCell ref="B9:C9"/>
    <mergeCell ref="D9:E9"/>
    <mergeCell ref="F9:G9"/>
    <mergeCell ref="H9:I9"/>
    <mergeCell ref="J9:K9"/>
    <mergeCell ref="L9:M9"/>
    <mergeCell ref="N9:O9"/>
    <mergeCell ref="P9:Q9"/>
    <mergeCell ref="R9:S9"/>
    <mergeCell ref="T9:V9"/>
    <mergeCell ref="W9:Y9"/>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M29"/>
  <sheetViews>
    <sheetView showGridLines="0" zoomScalePageLayoutView="0" workbookViewId="0" topLeftCell="A1">
      <selection activeCell="A1" sqref="A1"/>
    </sheetView>
  </sheetViews>
  <sheetFormatPr defaultColWidth="9.140625" defaultRowHeight="12.75"/>
  <cols>
    <col min="1" max="1" width="32.57421875" style="4" customWidth="1"/>
    <col min="2" max="4" width="16.140625" style="4" customWidth="1"/>
    <col min="5" max="5" width="28.00390625" style="4" customWidth="1"/>
    <col min="6" max="6" width="22.00390625" style="4" customWidth="1"/>
    <col min="7" max="12" width="15.28125" style="4" customWidth="1"/>
    <col min="13" max="13" width="15.28125" style="5" customWidth="1"/>
    <col min="14" max="16384" width="9.140625" style="4" customWidth="1"/>
  </cols>
  <sheetData>
    <row r="1" s="104" customFormat="1" ht="12.75">
      <c r="M1" s="130"/>
    </row>
    <row r="2" spans="1:6" s="131" customFormat="1" ht="15">
      <c r="A2" s="27" t="s">
        <v>445</v>
      </c>
      <c r="B2" s="95"/>
      <c r="C2" s="95"/>
      <c r="D2" s="95"/>
      <c r="E2" s="95"/>
      <c r="F2" s="95"/>
    </row>
    <row r="3" spans="1:6" s="131" customFormat="1" ht="15">
      <c r="A3" s="82" t="s">
        <v>452</v>
      </c>
      <c r="B3" s="95"/>
      <c r="C3" s="95"/>
      <c r="D3" s="95"/>
      <c r="E3" s="95"/>
      <c r="F3" s="95"/>
    </row>
    <row r="4" s="104" customFormat="1" ht="12.75">
      <c r="M4" s="130"/>
    </row>
    <row r="5" spans="1:13" s="108" customFormat="1" ht="15">
      <c r="A5" s="90" t="s">
        <v>456</v>
      </c>
      <c r="B5" s="157"/>
      <c r="C5" s="157"/>
      <c r="D5" s="157"/>
      <c r="E5" s="157"/>
      <c r="M5" s="158"/>
    </row>
    <row r="6" spans="1:13" s="108" customFormat="1" ht="15">
      <c r="A6" s="91" t="s">
        <v>117</v>
      </c>
      <c r="B6" s="157"/>
      <c r="C6" s="157"/>
      <c r="D6" s="157"/>
      <c r="E6" s="157"/>
      <c r="M6" s="158"/>
    </row>
    <row r="7" spans="1:13" s="108" customFormat="1" ht="15">
      <c r="A7" s="91"/>
      <c r="B7" s="157"/>
      <c r="C7" s="157"/>
      <c r="D7" s="157"/>
      <c r="E7" s="157"/>
      <c r="M7" s="158"/>
    </row>
    <row r="8" spans="1:13" s="108" customFormat="1" ht="15.75" thickBot="1">
      <c r="A8" s="49"/>
      <c r="B8" s="159"/>
      <c r="C8" s="157"/>
      <c r="D8" s="157"/>
      <c r="E8" s="157"/>
      <c r="M8" s="158"/>
    </row>
    <row r="9" spans="1:13" s="44" customFormat="1" ht="21" customHeight="1">
      <c r="A9" s="273" t="s">
        <v>45</v>
      </c>
      <c r="B9" s="274" t="s">
        <v>118</v>
      </c>
      <c r="C9" s="263"/>
      <c r="D9" s="263"/>
      <c r="E9" s="273"/>
      <c r="M9" s="55"/>
    </row>
    <row r="10" spans="1:13" s="44" customFormat="1" ht="21" customHeight="1">
      <c r="A10" s="269"/>
      <c r="B10" s="284" t="s">
        <v>119</v>
      </c>
      <c r="C10" s="285"/>
      <c r="D10" s="285"/>
      <c r="E10" s="285"/>
      <c r="M10" s="55"/>
    </row>
    <row r="11" spans="1:13" s="44" customFormat="1" ht="21" customHeight="1">
      <c r="A11" s="269"/>
      <c r="B11" s="230" t="s">
        <v>492</v>
      </c>
      <c r="C11" s="160" t="s">
        <v>493</v>
      </c>
      <c r="D11" s="160" t="s">
        <v>494</v>
      </c>
      <c r="E11" s="160" t="s">
        <v>495</v>
      </c>
      <c r="M11" s="55"/>
    </row>
    <row r="12" spans="1:13" s="44" customFormat="1" ht="21" customHeight="1">
      <c r="A12" s="282" t="s">
        <v>46</v>
      </c>
      <c r="B12" s="286" t="s">
        <v>120</v>
      </c>
      <c r="C12" s="287"/>
      <c r="D12" s="287"/>
      <c r="E12" s="287"/>
      <c r="M12" s="55"/>
    </row>
    <row r="13" spans="1:13" s="44" customFormat="1" ht="21" customHeight="1" thickBot="1">
      <c r="A13" s="283"/>
      <c r="B13" s="288" t="s">
        <v>121</v>
      </c>
      <c r="C13" s="289"/>
      <c r="D13" s="289"/>
      <c r="E13" s="289"/>
      <c r="M13" s="55"/>
    </row>
    <row r="14" spans="1:13" s="44" customFormat="1" ht="21" customHeight="1">
      <c r="A14" s="92" t="s">
        <v>58</v>
      </c>
      <c r="B14" s="99">
        <v>210356</v>
      </c>
      <c r="C14" s="99">
        <v>168775</v>
      </c>
      <c r="D14" s="99">
        <v>253155</v>
      </c>
      <c r="E14" s="99">
        <v>246983756</v>
      </c>
      <c r="M14" s="55"/>
    </row>
    <row r="15" spans="1:13" s="44" customFormat="1" ht="21" customHeight="1">
      <c r="A15" s="15" t="s">
        <v>59</v>
      </c>
      <c r="B15" s="22">
        <v>124059</v>
      </c>
      <c r="C15" s="22">
        <v>101658</v>
      </c>
      <c r="D15" s="22">
        <v>155485</v>
      </c>
      <c r="E15" s="22">
        <v>115647299</v>
      </c>
      <c r="M15" s="55"/>
    </row>
    <row r="16" spans="1:13" s="44" customFormat="1" ht="21" customHeight="1">
      <c r="A16" s="15" t="s">
        <v>428</v>
      </c>
      <c r="B16" s="22">
        <v>471607</v>
      </c>
      <c r="C16" s="22">
        <v>384097</v>
      </c>
      <c r="D16" s="22">
        <v>577105</v>
      </c>
      <c r="E16" s="22">
        <v>537668333</v>
      </c>
      <c r="M16" s="55"/>
    </row>
    <row r="17" spans="1:13" s="44" customFormat="1" ht="21" customHeight="1">
      <c r="A17" s="15" t="s">
        <v>61</v>
      </c>
      <c r="B17" s="22">
        <v>163831</v>
      </c>
      <c r="C17" s="22">
        <v>134100</v>
      </c>
      <c r="D17" s="22">
        <v>200915</v>
      </c>
      <c r="E17" s="22">
        <v>120744857</v>
      </c>
      <c r="M17" s="55"/>
    </row>
    <row r="18" spans="1:13" s="44" customFormat="1" ht="21" customHeight="1">
      <c r="A18" s="15" t="s">
        <v>394</v>
      </c>
      <c r="B18" s="22">
        <v>193590</v>
      </c>
      <c r="C18" s="22">
        <v>156733</v>
      </c>
      <c r="D18" s="22">
        <v>237014</v>
      </c>
      <c r="E18" s="22">
        <v>202701831</v>
      </c>
      <c r="M18" s="55"/>
    </row>
    <row r="19" spans="1:13" s="44" customFormat="1" ht="21" customHeight="1">
      <c r="A19" s="15" t="s">
        <v>393</v>
      </c>
      <c r="B19" s="22">
        <v>759465</v>
      </c>
      <c r="C19" s="22">
        <v>647277</v>
      </c>
      <c r="D19" s="22">
        <v>958609</v>
      </c>
      <c r="E19" s="22">
        <v>536873749</v>
      </c>
      <c r="M19" s="55"/>
    </row>
    <row r="20" spans="1:13" s="44" customFormat="1" ht="21" customHeight="1">
      <c r="A20" s="15" t="s">
        <v>60</v>
      </c>
      <c r="B20" s="22">
        <v>117315</v>
      </c>
      <c r="C20" s="22">
        <v>93211</v>
      </c>
      <c r="D20" s="22">
        <v>140959</v>
      </c>
      <c r="E20" s="22">
        <v>119017673</v>
      </c>
      <c r="M20" s="55"/>
    </row>
    <row r="21" spans="1:13" s="44" customFormat="1" ht="21" customHeight="1">
      <c r="A21" s="15" t="s">
        <v>62</v>
      </c>
      <c r="B21" s="22">
        <v>63240</v>
      </c>
      <c r="C21" s="22">
        <v>56880</v>
      </c>
      <c r="D21" s="22">
        <v>62734</v>
      </c>
      <c r="E21" s="22">
        <v>68426649</v>
      </c>
      <c r="M21" s="55"/>
    </row>
    <row r="22" spans="1:13" s="44" customFormat="1" ht="21" customHeight="1">
      <c r="A22" s="15" t="s">
        <v>63</v>
      </c>
      <c r="B22" s="22">
        <v>319631</v>
      </c>
      <c r="C22" s="22">
        <v>258911</v>
      </c>
      <c r="D22" s="22">
        <v>373397</v>
      </c>
      <c r="E22" s="22">
        <v>406281265</v>
      </c>
      <c r="M22" s="55"/>
    </row>
    <row r="23" spans="1:13" s="44" customFormat="1" ht="21" customHeight="1">
      <c r="A23" s="15" t="s">
        <v>476</v>
      </c>
      <c r="B23" s="22">
        <v>165521</v>
      </c>
      <c r="C23" s="22">
        <v>133339</v>
      </c>
      <c r="D23" s="22">
        <v>196651</v>
      </c>
      <c r="E23" s="22">
        <v>134069731</v>
      </c>
      <c r="M23" s="55"/>
    </row>
    <row r="24" spans="1:13" s="44" customFormat="1" ht="21" customHeight="1" thickBot="1">
      <c r="A24" s="100" t="s">
        <v>48</v>
      </c>
      <c r="B24" s="98">
        <v>2588615</v>
      </c>
      <c r="C24" s="98">
        <v>2134981</v>
      </c>
      <c r="D24" s="98">
        <v>3156024</v>
      </c>
      <c r="E24" s="98">
        <v>2488415143</v>
      </c>
      <c r="M24" s="55"/>
    </row>
    <row r="25" spans="1:5" ht="12.75">
      <c r="A25"/>
      <c r="B25"/>
      <c r="C25"/>
      <c r="D25"/>
      <c r="E25"/>
    </row>
    <row r="26" spans="1:5" ht="12.75">
      <c r="A26"/>
      <c r="B26"/>
      <c r="C26"/>
      <c r="D26"/>
      <c r="E26" s="4" t="s">
        <v>64</v>
      </c>
    </row>
    <row r="27" spans="1:4" ht="12.75">
      <c r="A27"/>
      <c r="B27"/>
      <c r="C27"/>
      <c r="D27"/>
    </row>
    <row r="28" spans="1:5" ht="12.75">
      <c r="A28"/>
      <c r="B28"/>
      <c r="C28"/>
      <c r="D28"/>
      <c r="E28"/>
    </row>
    <row r="29" spans="1:5" ht="12.75">
      <c r="A29"/>
      <c r="B29"/>
      <c r="C29"/>
      <c r="D29"/>
      <c r="E29"/>
    </row>
  </sheetData>
  <sheetProtection/>
  <mergeCells count="6">
    <mergeCell ref="A9:A11"/>
    <mergeCell ref="A12:A13"/>
    <mergeCell ref="B9:E9"/>
    <mergeCell ref="B10:E10"/>
    <mergeCell ref="B12:E12"/>
    <mergeCell ref="B13:E13"/>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26"/>
  <sheetViews>
    <sheetView showGridLines="0" zoomScalePageLayoutView="0" workbookViewId="0" topLeftCell="A1">
      <selection activeCell="E24" sqref="E24"/>
    </sheetView>
  </sheetViews>
  <sheetFormatPr defaultColWidth="9.140625" defaultRowHeight="12.75"/>
  <cols>
    <col min="1" max="1" width="30.140625" style="4" customWidth="1"/>
    <col min="2" max="8" width="24.28125" style="4" customWidth="1"/>
    <col min="9" max="9" width="24.28125" style="5" customWidth="1"/>
    <col min="10" max="16384" width="9.140625" style="4" customWidth="1"/>
  </cols>
  <sheetData>
    <row r="1" s="104" customFormat="1" ht="12.75">
      <c r="I1" s="130"/>
    </row>
    <row r="2" spans="1:6" s="131" customFormat="1" ht="15">
      <c r="A2" s="27" t="s">
        <v>445</v>
      </c>
      <c r="B2" s="95"/>
      <c r="C2" s="95"/>
      <c r="D2" s="95"/>
      <c r="E2" s="95"/>
      <c r="F2" s="95"/>
    </row>
    <row r="3" spans="1:6" s="131" customFormat="1" ht="15">
      <c r="A3" s="82" t="s">
        <v>452</v>
      </c>
      <c r="B3" s="95"/>
      <c r="C3" s="95"/>
      <c r="D3" s="95"/>
      <c r="E3" s="95"/>
      <c r="F3" s="95"/>
    </row>
    <row r="4" s="104" customFormat="1" ht="12.75">
      <c r="I4" s="130"/>
    </row>
    <row r="5" spans="1:9" s="108" customFormat="1" ht="15">
      <c r="A5" s="90" t="s">
        <v>457</v>
      </c>
      <c r="B5" s="161"/>
      <c r="C5" s="161"/>
      <c r="D5" s="161"/>
      <c r="E5" s="161"/>
      <c r="F5" s="161"/>
      <c r="G5" s="161"/>
      <c r="H5" s="162"/>
      <c r="I5" s="162"/>
    </row>
    <row r="6" spans="1:9" s="108" customFormat="1" ht="15">
      <c r="A6" s="91" t="s">
        <v>458</v>
      </c>
      <c r="B6" s="161"/>
      <c r="C6" s="161"/>
      <c r="D6" s="161"/>
      <c r="E6" s="161"/>
      <c r="F6" s="161"/>
      <c r="G6" s="161"/>
      <c r="H6" s="162"/>
      <c r="I6" s="162"/>
    </row>
    <row r="7" spans="1:9" s="108" customFormat="1" ht="15">
      <c r="A7" s="91"/>
      <c r="B7" s="161"/>
      <c r="C7" s="161"/>
      <c r="D7" s="161"/>
      <c r="E7" s="161"/>
      <c r="F7" s="161"/>
      <c r="G7" s="161"/>
      <c r="H7" s="162"/>
      <c r="I7" s="162"/>
    </row>
    <row r="8" spans="1:9" s="108" customFormat="1" ht="15.75" thickBot="1">
      <c r="A8" s="49"/>
      <c r="B8" s="163"/>
      <c r="C8" s="161"/>
      <c r="D8" s="163"/>
      <c r="E8" s="161"/>
      <c r="F8" s="163"/>
      <c r="G8" s="161"/>
      <c r="H8" s="164"/>
      <c r="I8" s="162"/>
    </row>
    <row r="9" spans="1:9" s="44" customFormat="1" ht="21" customHeight="1">
      <c r="A9" s="290" t="s">
        <v>45</v>
      </c>
      <c r="B9" s="274" t="s">
        <v>459</v>
      </c>
      <c r="C9" s="273"/>
      <c r="D9" s="274" t="s">
        <v>459</v>
      </c>
      <c r="E9" s="273"/>
      <c r="F9" s="274" t="s">
        <v>459</v>
      </c>
      <c r="G9" s="273"/>
      <c r="H9" s="274" t="s">
        <v>459</v>
      </c>
      <c r="I9" s="273"/>
    </row>
    <row r="10" spans="1:9" s="44" customFormat="1" ht="21" customHeight="1">
      <c r="A10" s="291"/>
      <c r="B10" s="294" t="s">
        <v>460</v>
      </c>
      <c r="C10" s="295"/>
      <c r="D10" s="294" t="s">
        <v>460</v>
      </c>
      <c r="E10" s="295"/>
      <c r="F10" s="294" t="s">
        <v>460</v>
      </c>
      <c r="G10" s="295"/>
      <c r="H10" s="294" t="s">
        <v>460</v>
      </c>
      <c r="I10" s="295"/>
    </row>
    <row r="11" spans="1:9" s="44" customFormat="1" ht="21" customHeight="1">
      <c r="A11" s="291"/>
      <c r="B11" s="296" t="s">
        <v>492</v>
      </c>
      <c r="C11" s="297"/>
      <c r="D11" s="296" t="s">
        <v>493</v>
      </c>
      <c r="E11" s="297"/>
      <c r="F11" s="296" t="s">
        <v>494</v>
      </c>
      <c r="G11" s="297"/>
      <c r="H11" s="296" t="s">
        <v>495</v>
      </c>
      <c r="I11" s="298"/>
    </row>
    <row r="12" spans="1:9" s="44" customFormat="1" ht="21" customHeight="1">
      <c r="A12" s="292" t="s">
        <v>46</v>
      </c>
      <c r="B12" s="66" t="s">
        <v>151</v>
      </c>
      <c r="C12" s="66" t="s">
        <v>152</v>
      </c>
      <c r="D12" s="66" t="s">
        <v>151</v>
      </c>
      <c r="E12" s="66" t="s">
        <v>152</v>
      </c>
      <c r="F12" s="66" t="s">
        <v>151</v>
      </c>
      <c r="G12" s="66" t="s">
        <v>152</v>
      </c>
      <c r="H12" s="66" t="s">
        <v>151</v>
      </c>
      <c r="I12" s="66" t="s">
        <v>152</v>
      </c>
    </row>
    <row r="13" spans="1:9" s="44" customFormat="1" ht="21" customHeight="1" thickBot="1">
      <c r="A13" s="293"/>
      <c r="B13" s="67" t="s">
        <v>153</v>
      </c>
      <c r="C13" s="67" t="s">
        <v>154</v>
      </c>
      <c r="D13" s="67" t="s">
        <v>153</v>
      </c>
      <c r="E13" s="67" t="s">
        <v>154</v>
      </c>
      <c r="F13" s="67" t="s">
        <v>153</v>
      </c>
      <c r="G13" s="67" t="s">
        <v>154</v>
      </c>
      <c r="H13" s="67" t="s">
        <v>153</v>
      </c>
      <c r="I13" s="67" t="s">
        <v>154</v>
      </c>
    </row>
    <row r="14" spans="1:9" s="44" customFormat="1" ht="21" customHeight="1">
      <c r="A14" s="235" t="s">
        <v>58</v>
      </c>
      <c r="B14" s="69">
        <v>21289461.87</v>
      </c>
      <c r="C14" s="69">
        <v>28965.93</v>
      </c>
      <c r="D14" s="69">
        <v>20183581.98</v>
      </c>
      <c r="E14" s="69">
        <v>17924.9</v>
      </c>
      <c r="F14" s="69">
        <v>27162174.19</v>
      </c>
      <c r="G14" s="69">
        <v>22411.78</v>
      </c>
      <c r="H14" s="69">
        <v>18987439280.55</v>
      </c>
      <c r="I14" s="69">
        <v>361269983.38</v>
      </c>
    </row>
    <row r="15" spans="1:9" s="44" customFormat="1" ht="21" customHeight="1">
      <c r="A15" s="236" t="s">
        <v>59</v>
      </c>
      <c r="B15" s="22">
        <v>13678479.22</v>
      </c>
      <c r="C15" s="22">
        <v>24587.9</v>
      </c>
      <c r="D15" s="22">
        <v>15215768.26</v>
      </c>
      <c r="E15" s="22">
        <v>13090.42</v>
      </c>
      <c r="F15" s="22">
        <v>20091308.14</v>
      </c>
      <c r="G15" s="22">
        <v>12261.33</v>
      </c>
      <c r="H15" s="22">
        <v>10159017998.53</v>
      </c>
      <c r="I15" s="22">
        <v>153496922.06</v>
      </c>
    </row>
    <row r="16" spans="1:9" s="44" customFormat="1" ht="21" customHeight="1">
      <c r="A16" s="236" t="s">
        <v>428</v>
      </c>
      <c r="B16" s="22">
        <v>53631481.59</v>
      </c>
      <c r="C16" s="22">
        <v>117024.98</v>
      </c>
      <c r="D16" s="22">
        <v>57358752.32</v>
      </c>
      <c r="E16" s="22">
        <v>30054.22</v>
      </c>
      <c r="F16" s="22">
        <v>75977129.27</v>
      </c>
      <c r="G16" s="22">
        <v>33298.97</v>
      </c>
      <c r="H16" s="22">
        <v>54457628231.97</v>
      </c>
      <c r="I16" s="22">
        <v>962269469.29</v>
      </c>
    </row>
    <row r="17" spans="1:9" s="44" customFormat="1" ht="21" customHeight="1">
      <c r="A17" s="236" t="s">
        <v>61</v>
      </c>
      <c r="B17" s="22">
        <v>18555870.68</v>
      </c>
      <c r="C17" s="22">
        <v>16409.43</v>
      </c>
      <c r="D17" s="22">
        <v>19531815.15</v>
      </c>
      <c r="E17" s="22">
        <v>14901.28</v>
      </c>
      <c r="F17" s="22">
        <v>25600032.46</v>
      </c>
      <c r="G17" s="22">
        <v>14375.86</v>
      </c>
      <c r="H17" s="22">
        <v>10131662884.68</v>
      </c>
      <c r="I17" s="22">
        <v>139507285.15</v>
      </c>
    </row>
    <row r="18" spans="1:9" s="44" customFormat="1" ht="21" customHeight="1">
      <c r="A18" s="236" t="s">
        <v>394</v>
      </c>
      <c r="B18" s="22">
        <v>21043422.76</v>
      </c>
      <c r="C18" s="22">
        <v>38510.78</v>
      </c>
      <c r="D18" s="22">
        <v>21666682.27</v>
      </c>
      <c r="E18" s="22">
        <v>40755.46</v>
      </c>
      <c r="F18" s="22">
        <v>28701401.82</v>
      </c>
      <c r="G18" s="22">
        <v>14680.68</v>
      </c>
      <c r="H18" s="22">
        <v>18461413559.39</v>
      </c>
      <c r="I18" s="22">
        <v>300314142.34</v>
      </c>
    </row>
    <row r="19" spans="1:9" s="44" customFormat="1" ht="21" customHeight="1">
      <c r="A19" s="236" t="s">
        <v>393</v>
      </c>
      <c r="B19" s="22">
        <v>94266362.54</v>
      </c>
      <c r="C19" s="22">
        <v>114823.65</v>
      </c>
      <c r="D19" s="22">
        <v>108792570</v>
      </c>
      <c r="E19" s="22">
        <v>58405.1</v>
      </c>
      <c r="F19" s="22">
        <v>142173366.58</v>
      </c>
      <c r="G19" s="22">
        <v>41648.85</v>
      </c>
      <c r="H19" s="22">
        <v>56704049910</v>
      </c>
      <c r="I19" s="22">
        <v>798244203.54</v>
      </c>
    </row>
    <row r="20" spans="1:9" s="44" customFormat="1" ht="21" customHeight="1">
      <c r="A20" s="236" t="s">
        <v>60</v>
      </c>
      <c r="B20" s="22">
        <v>11999202.85</v>
      </c>
      <c r="C20" s="22">
        <v>15256.44</v>
      </c>
      <c r="D20" s="22">
        <v>11591750.55</v>
      </c>
      <c r="E20" s="22">
        <v>7019.03</v>
      </c>
      <c r="F20" s="22">
        <v>15576895.78</v>
      </c>
      <c r="G20" s="22">
        <v>7264.53</v>
      </c>
      <c r="H20" s="22">
        <v>9484300386.6</v>
      </c>
      <c r="I20" s="22">
        <v>151292928.7</v>
      </c>
    </row>
    <row r="21" spans="1:9" s="44" customFormat="1" ht="21" customHeight="1">
      <c r="A21" s="236" t="s">
        <v>62</v>
      </c>
      <c r="B21" s="22">
        <v>4466844.29</v>
      </c>
      <c r="C21" s="22">
        <v>5431.4</v>
      </c>
      <c r="D21" s="22">
        <v>3680553.03</v>
      </c>
      <c r="E21" s="22">
        <v>6042.98</v>
      </c>
      <c r="F21" s="22">
        <v>5662862.37</v>
      </c>
      <c r="G21" s="22">
        <v>4604.55</v>
      </c>
      <c r="H21" s="22">
        <v>4985475561.82</v>
      </c>
      <c r="I21" s="22">
        <v>82335107.17</v>
      </c>
    </row>
    <row r="22" spans="1:9" s="44" customFormat="1" ht="21" customHeight="1">
      <c r="A22" s="236" t="s">
        <v>63</v>
      </c>
      <c r="B22" s="22">
        <v>33150114.39</v>
      </c>
      <c r="C22" s="22">
        <v>39949.32</v>
      </c>
      <c r="D22" s="22">
        <v>31982030.37</v>
      </c>
      <c r="E22" s="22">
        <v>19498.77</v>
      </c>
      <c r="F22" s="22">
        <v>42125526.61</v>
      </c>
      <c r="G22" s="22">
        <v>25569.41</v>
      </c>
      <c r="H22" s="22">
        <v>33410671070.24</v>
      </c>
      <c r="I22" s="22">
        <v>568448674.5</v>
      </c>
    </row>
    <row r="23" spans="1:9" s="44" customFormat="1" ht="21" customHeight="1">
      <c r="A23" s="236" t="s">
        <v>476</v>
      </c>
      <c r="B23" s="22">
        <v>17550593.67</v>
      </c>
      <c r="C23" s="22">
        <v>16540.08</v>
      </c>
      <c r="D23" s="22">
        <v>16911575.4</v>
      </c>
      <c r="E23" s="22">
        <v>11994.53</v>
      </c>
      <c r="F23" s="22">
        <v>22462280.83</v>
      </c>
      <c r="G23" s="22">
        <v>21103.72</v>
      </c>
      <c r="H23" s="22">
        <v>10843846519.09</v>
      </c>
      <c r="I23" s="22">
        <v>164459300.37</v>
      </c>
    </row>
    <row r="24" spans="1:9" s="44" customFormat="1" ht="21" customHeight="1" thickBot="1">
      <c r="A24" s="237" t="s">
        <v>48</v>
      </c>
      <c r="B24" s="98">
        <v>289631833.86</v>
      </c>
      <c r="C24" s="98">
        <v>417499.91</v>
      </c>
      <c r="D24" s="98">
        <v>306915079.33</v>
      </c>
      <c r="E24" s="98">
        <v>219686.69</v>
      </c>
      <c r="F24" s="98">
        <v>405532978.05</v>
      </c>
      <c r="G24" s="98">
        <v>197219.68</v>
      </c>
      <c r="H24" s="98">
        <v>227625505402.87</v>
      </c>
      <c r="I24" s="98">
        <v>3681638016.5</v>
      </c>
    </row>
    <row r="25" spans="1:9" ht="12.75">
      <c r="A25"/>
      <c r="B25"/>
      <c r="C25"/>
      <c r="D25"/>
      <c r="E25"/>
      <c r="F25"/>
      <c r="G25"/>
      <c r="H25"/>
      <c r="I25"/>
    </row>
    <row r="26" ht="12.75">
      <c r="I26" s="5" t="s">
        <v>64</v>
      </c>
    </row>
  </sheetData>
  <sheetProtection/>
  <mergeCells count="14">
    <mergeCell ref="F11:G11"/>
    <mergeCell ref="H11:I11"/>
    <mergeCell ref="D9:E9"/>
    <mergeCell ref="F9:G9"/>
    <mergeCell ref="H9:I9"/>
    <mergeCell ref="D10:E10"/>
    <mergeCell ref="F10:G10"/>
    <mergeCell ref="H10:I10"/>
    <mergeCell ref="A9:A11"/>
    <mergeCell ref="A12:A13"/>
    <mergeCell ref="B9:C9"/>
    <mergeCell ref="B10:C10"/>
    <mergeCell ref="B11:C11"/>
    <mergeCell ref="D11:E11"/>
  </mergeCells>
  <hyperlinks>
    <hyperlink ref="A3" location="'Spis tabel x Tables Index'!A1" display="Powrót do Spisu tabel"/>
  </hyperlink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M26"/>
  <sheetViews>
    <sheetView showGridLines="0" zoomScalePageLayoutView="0" workbookViewId="0" topLeftCell="A1">
      <selection activeCell="K24" sqref="K24"/>
    </sheetView>
  </sheetViews>
  <sheetFormatPr defaultColWidth="9.140625" defaultRowHeight="12.75"/>
  <cols>
    <col min="1" max="1" width="27.57421875" style="4" customWidth="1"/>
    <col min="2" max="2" width="14.28125" style="4" customWidth="1"/>
    <col min="3" max="3" width="16.8515625" style="4" bestFit="1" customWidth="1"/>
    <col min="4" max="4" width="13.8515625" style="4" bestFit="1" customWidth="1"/>
    <col min="5" max="5" width="17.57421875" style="4" bestFit="1" customWidth="1"/>
    <col min="6" max="6" width="14.421875" style="4" customWidth="1"/>
    <col min="7" max="7" width="16.8515625" style="4" bestFit="1" customWidth="1"/>
    <col min="8" max="8" width="13.8515625" style="4" bestFit="1" customWidth="1"/>
    <col min="9" max="9" width="17.57421875" style="4" bestFit="1" customWidth="1"/>
    <col min="10" max="10" width="14.7109375" style="5" customWidth="1"/>
    <col min="11" max="11" width="16.8515625" style="4" bestFit="1" customWidth="1"/>
    <col min="12" max="12" width="13.8515625" style="4" bestFit="1" customWidth="1"/>
    <col min="13" max="13" width="21.140625" style="4" bestFit="1" customWidth="1"/>
    <col min="14" max="14" width="18.421875" style="4" customWidth="1"/>
    <col min="15" max="16384" width="9.140625" style="4" customWidth="1"/>
  </cols>
  <sheetData>
    <row r="1" s="104" customFormat="1" ht="12.75">
      <c r="J1" s="130"/>
    </row>
    <row r="2" spans="1:6" s="131" customFormat="1" ht="15">
      <c r="A2" s="27" t="s">
        <v>445</v>
      </c>
      <c r="B2" s="95"/>
      <c r="C2" s="95"/>
      <c r="D2" s="95"/>
      <c r="E2" s="95"/>
      <c r="F2" s="95"/>
    </row>
    <row r="3" spans="1:6" s="131" customFormat="1" ht="15">
      <c r="A3" s="82" t="s">
        <v>452</v>
      </c>
      <c r="B3" s="95"/>
      <c r="C3" s="95"/>
      <c r="D3" s="95"/>
      <c r="E3" s="95"/>
      <c r="F3" s="95"/>
    </row>
    <row r="4" s="104" customFormat="1" ht="12.75">
      <c r="J4" s="130"/>
    </row>
    <row r="5" spans="1:10" s="108" customFormat="1" ht="15">
      <c r="A5" s="90" t="s">
        <v>496</v>
      </c>
      <c r="B5" s="112"/>
      <c r="C5" s="112"/>
      <c r="D5" s="112"/>
      <c r="E5" s="112"/>
      <c r="F5" s="112"/>
      <c r="G5" s="112"/>
      <c r="H5" s="112"/>
      <c r="I5" s="112"/>
      <c r="J5" s="112"/>
    </row>
    <row r="6" spans="1:10" s="108" customFormat="1" ht="15">
      <c r="A6" s="91" t="s">
        <v>497</v>
      </c>
      <c r="B6" s="112"/>
      <c r="C6" s="112"/>
      <c r="D6" s="112"/>
      <c r="E6" s="112"/>
      <c r="F6" s="112"/>
      <c r="G6" s="112"/>
      <c r="H6" s="112"/>
      <c r="I6" s="112"/>
      <c r="J6" s="112"/>
    </row>
    <row r="7" spans="1:10" s="108" customFormat="1" ht="15">
      <c r="A7" s="91"/>
      <c r="B7" s="112"/>
      <c r="C7" s="112"/>
      <c r="D7" s="112"/>
      <c r="E7" s="112"/>
      <c r="F7" s="112"/>
      <c r="G7" s="112"/>
      <c r="H7" s="112"/>
      <c r="I7" s="112"/>
      <c r="J7" s="112"/>
    </row>
    <row r="8" spans="1:10" s="108" customFormat="1" ht="15.75" thickBot="1">
      <c r="A8" s="49"/>
      <c r="B8" s="165"/>
      <c r="C8" s="112"/>
      <c r="D8" s="112"/>
      <c r="E8" s="112"/>
      <c r="F8" s="165"/>
      <c r="G8" s="112"/>
      <c r="H8" s="112"/>
      <c r="I8" s="112"/>
      <c r="J8" s="165"/>
    </row>
    <row r="9" spans="1:13" s="28" customFormat="1" ht="21" customHeight="1">
      <c r="A9" s="290" t="s">
        <v>45</v>
      </c>
      <c r="B9" s="274" t="s">
        <v>122</v>
      </c>
      <c r="C9" s="263"/>
      <c r="D9" s="263"/>
      <c r="E9" s="273"/>
      <c r="F9" s="274" t="s">
        <v>122</v>
      </c>
      <c r="G9" s="263"/>
      <c r="H9" s="263"/>
      <c r="I9" s="273"/>
      <c r="J9" s="274" t="s">
        <v>122</v>
      </c>
      <c r="K9" s="263"/>
      <c r="L9" s="263"/>
      <c r="M9" s="273"/>
    </row>
    <row r="10" spans="1:13" s="28" customFormat="1" ht="21" customHeight="1">
      <c r="A10" s="291"/>
      <c r="B10" s="306" t="s">
        <v>123</v>
      </c>
      <c r="C10" s="307"/>
      <c r="D10" s="307"/>
      <c r="E10" s="308"/>
      <c r="F10" s="306" t="s">
        <v>123</v>
      </c>
      <c r="G10" s="307"/>
      <c r="H10" s="307"/>
      <c r="I10" s="308"/>
      <c r="J10" s="306" t="s">
        <v>123</v>
      </c>
      <c r="K10" s="309"/>
      <c r="L10" s="309"/>
      <c r="M10" s="310"/>
    </row>
    <row r="11" spans="1:13" s="28" customFormat="1" ht="21" customHeight="1">
      <c r="A11" s="291"/>
      <c r="B11" s="299" t="s">
        <v>492</v>
      </c>
      <c r="C11" s="311"/>
      <c r="D11" s="311"/>
      <c r="E11" s="312"/>
      <c r="F11" s="299" t="s">
        <v>493</v>
      </c>
      <c r="G11" s="311"/>
      <c r="H11" s="311"/>
      <c r="I11" s="312"/>
      <c r="J11" s="299" t="s">
        <v>494</v>
      </c>
      <c r="K11" s="300"/>
      <c r="L11" s="300"/>
      <c r="M11" s="301"/>
    </row>
    <row r="12" spans="1:13" s="259" customFormat="1" ht="42" customHeight="1">
      <c r="A12" s="304" t="s">
        <v>46</v>
      </c>
      <c r="B12" s="257" t="s">
        <v>41</v>
      </c>
      <c r="C12" s="258" t="s">
        <v>382</v>
      </c>
      <c r="D12" s="258" t="s">
        <v>124</v>
      </c>
      <c r="E12" s="258" t="s">
        <v>125</v>
      </c>
      <c r="F12" s="258" t="s">
        <v>41</v>
      </c>
      <c r="G12" s="258" t="s">
        <v>382</v>
      </c>
      <c r="H12" s="258" t="s">
        <v>124</v>
      </c>
      <c r="I12" s="258" t="s">
        <v>125</v>
      </c>
      <c r="J12" s="258" t="s">
        <v>41</v>
      </c>
      <c r="K12" s="258" t="s">
        <v>382</v>
      </c>
      <c r="L12" s="258" t="s">
        <v>124</v>
      </c>
      <c r="M12" s="258" t="s">
        <v>125</v>
      </c>
    </row>
    <row r="13" spans="1:13" s="28" customFormat="1" ht="21" customHeight="1" thickBot="1">
      <c r="A13" s="305"/>
      <c r="B13" s="166" t="s">
        <v>42</v>
      </c>
      <c r="C13" s="166" t="s">
        <v>383</v>
      </c>
      <c r="D13" s="302" t="s">
        <v>126</v>
      </c>
      <c r="E13" s="302"/>
      <c r="F13" s="166" t="s">
        <v>42</v>
      </c>
      <c r="G13" s="166" t="s">
        <v>383</v>
      </c>
      <c r="H13" s="302" t="s">
        <v>126</v>
      </c>
      <c r="I13" s="302"/>
      <c r="J13" s="166" t="s">
        <v>42</v>
      </c>
      <c r="K13" s="166" t="s">
        <v>383</v>
      </c>
      <c r="L13" s="302" t="s">
        <v>126</v>
      </c>
      <c r="M13" s="303"/>
    </row>
    <row r="14" spans="1:13" s="28" customFormat="1" ht="21" customHeight="1">
      <c r="A14" s="68" t="s">
        <v>58</v>
      </c>
      <c r="B14" s="69">
        <v>1778831</v>
      </c>
      <c r="C14" s="69">
        <v>1713374</v>
      </c>
      <c r="D14" s="69">
        <v>20685</v>
      </c>
      <c r="E14" s="167">
        <v>0.0116</v>
      </c>
      <c r="F14" s="69">
        <v>1776567</v>
      </c>
      <c r="G14" s="69">
        <v>1710712</v>
      </c>
      <c r="H14" s="69">
        <v>20521</v>
      </c>
      <c r="I14" s="167">
        <v>0.0116</v>
      </c>
      <c r="J14" s="69">
        <v>1774021</v>
      </c>
      <c r="K14" s="69">
        <v>1707308</v>
      </c>
      <c r="L14" s="69">
        <v>20479</v>
      </c>
      <c r="M14" s="167">
        <v>0.0115</v>
      </c>
    </row>
    <row r="15" spans="1:13" s="28" customFormat="1" ht="21" customHeight="1">
      <c r="A15" s="15" t="s">
        <v>59</v>
      </c>
      <c r="B15" s="22">
        <v>1060841</v>
      </c>
      <c r="C15" s="22">
        <v>1007089</v>
      </c>
      <c r="D15" s="22">
        <v>7805</v>
      </c>
      <c r="E15" s="101">
        <v>0.0074</v>
      </c>
      <c r="F15" s="22">
        <v>1059959</v>
      </c>
      <c r="G15" s="22">
        <v>1006089</v>
      </c>
      <c r="H15" s="22">
        <v>7748</v>
      </c>
      <c r="I15" s="101">
        <v>0.0073</v>
      </c>
      <c r="J15" s="22">
        <v>1058913</v>
      </c>
      <c r="K15" s="22">
        <v>1005030</v>
      </c>
      <c r="L15" s="22">
        <v>7760</v>
      </c>
      <c r="M15" s="101">
        <v>0.0073</v>
      </c>
    </row>
    <row r="16" spans="1:13" s="28" customFormat="1" ht="21" customHeight="1">
      <c r="A16" s="15" t="s">
        <v>428</v>
      </c>
      <c r="B16" s="22">
        <v>2462362</v>
      </c>
      <c r="C16" s="22">
        <v>2391359</v>
      </c>
      <c r="D16" s="22">
        <v>5155</v>
      </c>
      <c r="E16" s="101">
        <v>0.0021</v>
      </c>
      <c r="F16" s="22">
        <v>2457926</v>
      </c>
      <c r="G16" s="22">
        <v>2387033</v>
      </c>
      <c r="H16" s="22">
        <v>5139</v>
      </c>
      <c r="I16" s="101">
        <v>0.0021</v>
      </c>
      <c r="J16" s="22">
        <v>2453203</v>
      </c>
      <c r="K16" s="22">
        <v>2382213</v>
      </c>
      <c r="L16" s="22">
        <v>5165</v>
      </c>
      <c r="M16" s="101">
        <v>0.0021</v>
      </c>
    </row>
    <row r="17" spans="1:13" s="28" customFormat="1" ht="21" customHeight="1">
      <c r="A17" s="15" t="s">
        <v>61</v>
      </c>
      <c r="B17" s="22">
        <v>944566</v>
      </c>
      <c r="C17" s="22">
        <v>935932</v>
      </c>
      <c r="D17" s="22">
        <v>7818</v>
      </c>
      <c r="E17" s="101">
        <v>0.0083</v>
      </c>
      <c r="F17" s="22">
        <v>943485</v>
      </c>
      <c r="G17" s="22">
        <v>934879</v>
      </c>
      <c r="H17" s="22">
        <v>7793</v>
      </c>
      <c r="I17" s="101">
        <v>0.0083</v>
      </c>
      <c r="J17" s="22">
        <v>942540</v>
      </c>
      <c r="K17" s="22">
        <v>933726</v>
      </c>
      <c r="L17" s="22">
        <v>7800</v>
      </c>
      <c r="M17" s="101">
        <v>0.0083</v>
      </c>
    </row>
    <row r="18" spans="1:13" s="28" customFormat="1" ht="21" customHeight="1">
      <c r="A18" s="15" t="s">
        <v>394</v>
      </c>
      <c r="B18" s="22">
        <v>1482889</v>
      </c>
      <c r="C18" s="22">
        <v>1468367</v>
      </c>
      <c r="D18" s="22">
        <v>12039</v>
      </c>
      <c r="E18" s="101">
        <v>0.0081</v>
      </c>
      <c r="F18" s="22">
        <v>1481172</v>
      </c>
      <c r="G18" s="22">
        <v>1466651</v>
      </c>
      <c r="H18" s="22">
        <v>12285</v>
      </c>
      <c r="I18" s="101">
        <v>0.0083</v>
      </c>
      <c r="J18" s="22">
        <v>1479058</v>
      </c>
      <c r="K18" s="22">
        <v>1464631</v>
      </c>
      <c r="L18" s="22">
        <v>12238</v>
      </c>
      <c r="M18" s="101">
        <v>0.0083</v>
      </c>
    </row>
    <row r="19" spans="1:13" s="28" customFormat="1" ht="21" customHeight="1">
      <c r="A19" s="15" t="s">
        <v>393</v>
      </c>
      <c r="B19" s="22">
        <v>2889865</v>
      </c>
      <c r="C19" s="22">
        <v>2838545</v>
      </c>
      <c r="D19" s="22">
        <v>11692</v>
      </c>
      <c r="E19" s="101">
        <v>0.004</v>
      </c>
      <c r="F19" s="22">
        <v>2885916</v>
      </c>
      <c r="G19" s="22">
        <v>2835103</v>
      </c>
      <c r="H19" s="22">
        <v>11512</v>
      </c>
      <c r="I19" s="101">
        <v>0.004</v>
      </c>
      <c r="J19" s="22">
        <v>2881970</v>
      </c>
      <c r="K19" s="22">
        <v>2830291</v>
      </c>
      <c r="L19" s="22">
        <v>11721</v>
      </c>
      <c r="M19" s="101">
        <v>0.0041</v>
      </c>
    </row>
    <row r="20" spans="1:13" s="28" customFormat="1" ht="21" customHeight="1">
      <c r="A20" s="15" t="s">
        <v>60</v>
      </c>
      <c r="B20" s="22">
        <v>892896</v>
      </c>
      <c r="C20" s="22">
        <v>876106</v>
      </c>
      <c r="D20" s="22">
        <v>8951</v>
      </c>
      <c r="E20" s="101">
        <v>0.01</v>
      </c>
      <c r="F20" s="22">
        <v>891897</v>
      </c>
      <c r="G20" s="22">
        <v>875062</v>
      </c>
      <c r="H20" s="22">
        <v>8963</v>
      </c>
      <c r="I20" s="101">
        <v>0.01</v>
      </c>
      <c r="J20" s="22">
        <v>890697</v>
      </c>
      <c r="K20" s="22">
        <v>873837</v>
      </c>
      <c r="L20" s="22">
        <v>8923</v>
      </c>
      <c r="M20" s="101">
        <v>0.01</v>
      </c>
    </row>
    <row r="21" spans="1:13" s="28" customFormat="1" ht="21" customHeight="1">
      <c r="A21" s="15" t="s">
        <v>62</v>
      </c>
      <c r="B21" s="22">
        <v>548290</v>
      </c>
      <c r="C21" s="22">
        <v>543484</v>
      </c>
      <c r="D21" s="22">
        <v>9560</v>
      </c>
      <c r="E21" s="101">
        <v>0.0174</v>
      </c>
      <c r="F21" s="22">
        <v>548294</v>
      </c>
      <c r="G21" s="22">
        <v>543374</v>
      </c>
      <c r="H21" s="22">
        <v>10078</v>
      </c>
      <c r="I21" s="101">
        <v>0.0184</v>
      </c>
      <c r="J21" s="22">
        <v>546958</v>
      </c>
      <c r="K21" s="22">
        <v>542026</v>
      </c>
      <c r="L21" s="22">
        <v>9512</v>
      </c>
      <c r="M21" s="101">
        <v>0.0174</v>
      </c>
    </row>
    <row r="22" spans="1:13" s="28" customFormat="1" ht="21" customHeight="1">
      <c r="A22" s="15" t="s">
        <v>63</v>
      </c>
      <c r="B22" s="22">
        <v>2304076</v>
      </c>
      <c r="C22" s="22">
        <v>2274878</v>
      </c>
      <c r="D22" s="22">
        <v>20602</v>
      </c>
      <c r="E22" s="101">
        <v>0.0089</v>
      </c>
      <c r="F22" s="22">
        <v>2300557</v>
      </c>
      <c r="G22" s="22">
        <v>2270596</v>
      </c>
      <c r="H22" s="22">
        <v>20386</v>
      </c>
      <c r="I22" s="101">
        <v>0.0089</v>
      </c>
      <c r="J22" s="22">
        <v>2292731</v>
      </c>
      <c r="K22" s="22">
        <v>2265772</v>
      </c>
      <c r="L22" s="22">
        <v>20467</v>
      </c>
      <c r="M22" s="101">
        <v>0.0089</v>
      </c>
    </row>
    <row r="23" spans="1:13" s="28" customFormat="1" ht="21" customHeight="1">
      <c r="A23" s="15" t="s">
        <v>476</v>
      </c>
      <c r="B23" s="22">
        <v>1085624</v>
      </c>
      <c r="C23" s="22">
        <v>1074183</v>
      </c>
      <c r="D23" s="22">
        <v>2078</v>
      </c>
      <c r="E23" s="101">
        <v>0.0019</v>
      </c>
      <c r="F23" s="22">
        <v>1084382</v>
      </c>
      <c r="G23" s="22">
        <v>1072887</v>
      </c>
      <c r="H23" s="22">
        <v>2059</v>
      </c>
      <c r="I23" s="101">
        <v>0.0019</v>
      </c>
      <c r="J23" s="22">
        <v>1083085</v>
      </c>
      <c r="K23" s="22">
        <v>1071429</v>
      </c>
      <c r="L23" s="22">
        <v>2054</v>
      </c>
      <c r="M23" s="101">
        <v>0.0019</v>
      </c>
    </row>
    <row r="24" spans="1:13" s="70" customFormat="1" ht="21" customHeight="1" thickBot="1">
      <c r="A24" s="100" t="s">
        <v>48</v>
      </c>
      <c r="B24" s="98">
        <v>15450240</v>
      </c>
      <c r="C24" s="98">
        <v>15123317</v>
      </c>
      <c r="D24" s="98">
        <v>106385</v>
      </c>
      <c r="E24" s="102">
        <v>0.00688565355619071</v>
      </c>
      <c r="F24" s="98">
        <v>15430155</v>
      </c>
      <c r="G24" s="98">
        <v>15102386</v>
      </c>
      <c r="H24" s="98">
        <v>106484</v>
      </c>
      <c r="I24" s="102">
        <v>0.00690103242644031</v>
      </c>
      <c r="J24" s="98">
        <v>15403176</v>
      </c>
      <c r="K24" s="98">
        <v>15076263</v>
      </c>
      <c r="L24" s="98">
        <v>106119</v>
      </c>
      <c r="M24" s="102">
        <v>0.00688942332412484</v>
      </c>
    </row>
    <row r="25" spans="1:13" ht="12.75">
      <c r="A25"/>
      <c r="B25"/>
      <c r="C25"/>
      <c r="D25"/>
      <c r="E25"/>
      <c r="F25"/>
      <c r="G25"/>
      <c r="H25"/>
      <c r="I25"/>
      <c r="J25" s="34"/>
      <c r="K25" s="34"/>
      <c r="L25" s="34"/>
      <c r="M25" s="34"/>
    </row>
    <row r="26" ht="12.75">
      <c r="M26" s="73" t="s">
        <v>43</v>
      </c>
    </row>
  </sheetData>
  <sheetProtection/>
  <mergeCells count="14">
    <mergeCell ref="F10:I10"/>
    <mergeCell ref="J10:M10"/>
    <mergeCell ref="B11:E11"/>
    <mergeCell ref="F11:I11"/>
    <mergeCell ref="J11:M11"/>
    <mergeCell ref="D13:E13"/>
    <mergeCell ref="H13:I13"/>
    <mergeCell ref="L13:M13"/>
    <mergeCell ref="A9:A11"/>
    <mergeCell ref="A12:A13"/>
    <mergeCell ref="B9:E9"/>
    <mergeCell ref="F9:I9"/>
    <mergeCell ref="J9:M9"/>
    <mergeCell ref="B10:E10"/>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UKNF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Szablon kwartalnika OFE</dc:title>
  <dc:subject/>
  <dc:creator>UKNF</dc:creator>
  <cp:keywords/>
  <dc:description/>
  <cp:lastModifiedBy>Mazurkiewicz-Kuna Ewa</cp:lastModifiedBy>
  <dcterms:created xsi:type="dcterms:W3CDTF">2010-07-09T11:41:57Z</dcterms:created>
  <dcterms:modified xsi:type="dcterms:W3CDTF">2022-05-23T12:18:02Z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-1181756908</vt:i4>
  </property>
  <property fmtid="{D5CDD505-2E9C-101B-9397-08002B2CF9AE}" pid="4" name="_EmailSubject">
    <vt:lpwstr>Dane kwartalne OFE - 1/2022 do publikacji na stronie UKNF</vt:lpwstr>
  </property>
  <property fmtid="{D5CDD505-2E9C-101B-9397-08002B2CF9AE}" pid="5" name="_AuthorEmail">
    <vt:lpwstr>Agnieszka.Gawlik@knf.gov.pl</vt:lpwstr>
  </property>
  <property fmtid="{D5CDD505-2E9C-101B-9397-08002B2CF9AE}" pid="6" name="_AuthorEmailDisplayName">
    <vt:lpwstr>Gawlik Agnieszka</vt:lpwstr>
  </property>
  <property fmtid="{D5CDD505-2E9C-101B-9397-08002B2CF9AE}" pid="7" name="OdbiorcaPublikacji">
    <vt:lpwstr>WWW</vt:lpwstr>
  </property>
  <property fmtid="{D5CDD505-2E9C-101B-9397-08002B2CF9AE}" pid="8" name="Dotyczy">
    <vt:lpwstr>Kwartalnik OFE za Q1 2022</vt:lpwstr>
  </property>
  <property fmtid="{D5CDD505-2E9C-101B-9397-08002B2CF9AE}" pid="9" name="Wysylka">
    <vt:lpwstr>1</vt:lpwstr>
  </property>
  <property fmtid="{D5CDD505-2E9C-101B-9397-08002B2CF9AE}" pid="10" name="Data raportu">
    <vt:lpwstr>2022-03-31T00:00:00Z</vt:lpwstr>
  </property>
  <property fmtid="{D5CDD505-2E9C-101B-9397-08002B2CF9AE}" pid="11" name="RodzajPublikacji">
    <vt:lpwstr>kwartalnik OFE</vt:lpwstr>
  </property>
  <property fmtid="{D5CDD505-2E9C-101B-9397-08002B2CF9AE}" pid="12" name="NrEZD">
    <vt:lpwstr/>
  </property>
  <property fmtid="{D5CDD505-2E9C-101B-9397-08002B2CF9AE}" pid="13" name="ContentTypeId">
    <vt:lpwstr>0x010100A81820F75783DD40A8958CF46C324920</vt:lpwstr>
  </property>
  <property fmtid="{D5CDD505-2E9C-101B-9397-08002B2CF9AE}" pid="14" name="_PreviousAdHocReviewCycleID">
    <vt:i4>-1829995331</vt:i4>
  </property>
</Properties>
</file>